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mcardona\Desktop\Material PPpR para publicar\UNIDAD 4\"/>
    </mc:Choice>
  </mc:AlternateContent>
  <xr:revisionPtr revIDLastSave="0" documentId="8_{E461BBBC-8F44-4F8A-9B75-E07CB64205CB}" xr6:coauthVersionLast="47" xr6:coauthVersionMax="47" xr10:uidLastSave="{00000000-0000-0000-0000-000000000000}"/>
  <bookViews>
    <workbookView xWindow="390" yWindow="390" windowWidth="18000" windowHeight="9270" tabRatio="858" xr2:uid="{00000000-000D-0000-FFFF-FFFF00000000}"/>
  </bookViews>
  <sheets>
    <sheet name="Carátula" sheetId="69" r:id="rId1"/>
    <sheet name="Contenido" sheetId="24" r:id="rId2"/>
    <sheet name="1_Catálogo_Productos_2025" sheetId="63" r:id="rId3"/>
    <sheet name="3_POM" sheetId="64" r:id="rId4"/>
    <sheet name="4_POA (generado_en_SIPLAN_G)" sheetId="55" r:id="rId5"/>
    <sheet name="5_Disponibilidad Financiera" sheetId="17" r:id="rId6"/>
    <sheet name="6_Indicadores_POA" sheetId="67" r:id="rId7"/>
    <sheet name="7_Hoja_productos" sheetId="68" r:id="rId8"/>
    <sheet name="2_Estructura programatica" sheetId="28" r:id="rId9"/>
  </sheets>
  <externalReferences>
    <externalReference r:id="rId10"/>
    <externalReference r:id="rId11"/>
  </externalReferences>
  <definedNames>
    <definedName name="_xlnm._FilterDatabase" localSheetId="2" hidden="1">'1_Catálogo_Productos_2025'!$A$3:$CV$95</definedName>
    <definedName name="DPSE_21">#REF!</definedName>
    <definedName name="DPSE25">#REF!</definedName>
    <definedName name="PobRenap" localSheetId="4">'[1]2.4C_Proyección_Población'!#REF!</definedName>
    <definedName name="PobRenap">'[1]2.4C_Proyección_Población'!#REF!</definedName>
    <definedName name="POBT17" localSheetId="4">'[2]2.4C_Proyección_Población'!#REF!</definedName>
    <definedName name="POBT17">'[2]2.4C_Proyección_Población'!#REF!</definedName>
    <definedName name="POBTOT17" localSheetId="4">'[1]2.4C_Proyección_Población'!#REF!</definedName>
    <definedName name="POBTOT17">'[1]2.4C_Proyección_Población'!#REF!</definedName>
    <definedName name="Totp16" localSheetId="4">#REF!</definedName>
    <definedName name="Totp16">#REF!</definedName>
    <definedName name="Totpob16" localSheetId="4">'[2]2.4C_Proyección_Población'!#REF!</definedName>
    <definedName name="Totpob16">'[2]2.4C_Proyección_Población'!#REF!</definedName>
    <definedName name="Tpob16" localSheetId="4">'[1]2.4C_Proyección_Población'!#REF!</definedName>
    <definedName name="Tpob16">'[1]2.4C_Proyección_Población'!#REF!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17" l="1"/>
  <c r="H9" i="67"/>
  <c r="J9" i="67"/>
  <c r="L9" i="67"/>
  <c r="N9" i="67"/>
  <c r="Z50" i="55"/>
  <c r="X50" i="55"/>
  <c r="V50" i="55"/>
  <c r="S50" i="55"/>
  <c r="J50" i="55" s="1"/>
  <c r="Z30" i="55"/>
  <c r="X30" i="55"/>
  <c r="S30" i="55"/>
  <c r="T50" i="55" l="1"/>
  <c r="M50" i="55" s="1"/>
  <c r="T30" i="55"/>
  <c r="M51" i="55" s="1"/>
  <c r="B36" i="17"/>
  <c r="E24" i="17"/>
  <c r="T51" i="55" l="1"/>
  <c r="R31" i="64"/>
  <c r="AJ33" i="64"/>
  <c r="AI33" i="64"/>
  <c r="AG33" i="64"/>
  <c r="O9" i="67" l="1"/>
  <c r="P9" i="67" s="1"/>
  <c r="AE33" i="64" l="1"/>
  <c r="AC33" i="64"/>
  <c r="AA33" i="64"/>
  <c r="AJ21" i="64"/>
  <c r="AE21" i="64"/>
  <c r="AC21" i="64"/>
  <c r="AK20" i="64"/>
  <c r="AJ20" i="64"/>
  <c r="AK33" i="64" l="1"/>
  <c r="S33" i="64" s="1"/>
  <c r="AK21" i="64"/>
  <c r="AK31" i="64" s="1"/>
  <c r="AH35" i="64" l="1"/>
  <c r="C25" i="17" l="1"/>
  <c r="C24" i="17"/>
  <c r="E23" i="17"/>
  <c r="C23" i="17"/>
  <c r="E22" i="17"/>
  <c r="C22" i="17"/>
  <c r="E21" i="17"/>
  <c r="C21" i="17"/>
  <c r="C20" i="17"/>
  <c r="E19" i="17"/>
  <c r="C19" i="17"/>
  <c r="E18" i="17"/>
  <c r="C18" i="17"/>
  <c r="C28" i="17" l="1"/>
  <c r="B37" i="17" s="1"/>
  <c r="B38" i="17" s="1"/>
  <c r="E28"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Ivan Herrera Monterroso</author>
  </authors>
  <commentList>
    <comment ref="G21" authorId="0" shapeId="0" xr:uid="{B28DEBE5-30AE-4665-9D06-B815C8DC891C}">
      <text>
        <r>
          <rPr>
            <b/>
            <sz val="9"/>
            <color indexed="81"/>
            <rFont val="Tahoma"/>
            <family val="2"/>
          </rPr>
          <t xml:space="preserve">POA 2025, MINEDUC, pág. 13 </t>
        </r>
      </text>
    </comment>
  </commentList>
</comments>
</file>

<file path=xl/sharedStrings.xml><?xml version="1.0" encoding="utf-8"?>
<sst xmlns="http://schemas.openxmlformats.org/spreadsheetml/2006/main" count="1991" uniqueCount="942">
  <si>
    <t xml:space="preserve">No. </t>
  </si>
  <si>
    <t>Subprograma</t>
  </si>
  <si>
    <t>Resultado PDM-OT
2032</t>
  </si>
  <si>
    <t>Bienestar para la Gente</t>
  </si>
  <si>
    <t>Persona</t>
  </si>
  <si>
    <t>x</t>
  </si>
  <si>
    <t>MAGA</t>
  </si>
  <si>
    <t>Acceso a servicios de salud</t>
  </si>
  <si>
    <t>Lograr la cobertura sanitaria universal, en particular la protección contra los riesgos financieros, el acceso a servicios de salud, esenciales de calidad y el acceso a medicamentos y vacunas seguras, eficaces, asequibles y de calidad para todos.</t>
  </si>
  <si>
    <t>MSPAS</t>
  </si>
  <si>
    <t>m2</t>
  </si>
  <si>
    <t>Madre de niño y niña menor de 5 años, que recibe consejería sobre prácticas para el cuidado infantil</t>
  </si>
  <si>
    <t xml:space="preserve">Población con acceso a métodos de planificación familiar </t>
  </si>
  <si>
    <t>Educación</t>
  </si>
  <si>
    <t>Para 2030, velar porque todas las niñas y todos los niños tengan una enseñanza primaria y secundaria completa, gratuita, equitativa y de calidad que produzca resultados de aprendizajes pertinentes y efectivos.</t>
  </si>
  <si>
    <t>Para el 2032, se ha incrementado el acceso a la educación primaria en  8  puntos porcentuales  (61.02% en 2016 a 69.02% en el 2032)</t>
  </si>
  <si>
    <t>Para el 2024 se ha aumento en XX% la atención del sistema escolar en el nivel primario incluyendo alimentación escolar, en el municipio de Chiquimulilla.
(De XX% en el XXXX a XX% en el XXXX)</t>
  </si>
  <si>
    <t>14. Gestión de la educación local de calidad</t>
  </si>
  <si>
    <t>persona</t>
  </si>
  <si>
    <t>MINEDUC</t>
  </si>
  <si>
    <t>2. Cobertura de educación preprimaria</t>
  </si>
  <si>
    <t xml:space="preserve">Estudiantes del nivel preprimario atendidos en el sistema escolar </t>
  </si>
  <si>
    <t>CONALFA</t>
  </si>
  <si>
    <t>INGUAT</t>
  </si>
  <si>
    <t>Estado Garante de los Derechos Humanos y Conductor del Desarrollo</t>
  </si>
  <si>
    <t>Fortalecimiento institucional, seguridad y justicia</t>
  </si>
  <si>
    <t>MINGOB</t>
  </si>
  <si>
    <t>Áreas con alumbrado público</t>
  </si>
  <si>
    <t>metros cuadrados</t>
  </si>
  <si>
    <t>Para 2020, promover la ordenación sostenible de todos los tipos de bosques, poner fin a la deforestación, recuperar los bosques degradados e incrementar la forestación y la reforestación a nivel de país.</t>
  </si>
  <si>
    <t>Áreas municipales reforestadas o conservadas</t>
  </si>
  <si>
    <t>CONAP</t>
  </si>
  <si>
    <t>GW/h</t>
  </si>
  <si>
    <t>MEM</t>
  </si>
  <si>
    <t>Guatemala Urbana y Rural</t>
  </si>
  <si>
    <t>Ordenamiento Territorial</t>
  </si>
  <si>
    <t>El 100.0% de los municipios cuentan con planes de ordenamiento territorial integral que se implementan satisfactoriamente.</t>
  </si>
  <si>
    <t xml:space="preserve">Áreas con ordenamiento vial </t>
  </si>
  <si>
    <t xml:space="preserve">Personas que utilizan el servicio de transporte público </t>
  </si>
  <si>
    <t>Personas atendidas con calidad en los servicios municipales</t>
  </si>
  <si>
    <t>Recurso humano capacitado y fortalecido en gestión municipal</t>
  </si>
  <si>
    <t>SOSEP</t>
  </si>
  <si>
    <t>MINTRAB</t>
  </si>
  <si>
    <t>MINECO</t>
  </si>
  <si>
    <t>Empleo e inversión</t>
  </si>
  <si>
    <t>PGN</t>
  </si>
  <si>
    <t>Para 2030, lograr la ordenación sostenible y el uso eficiente de los recursos naturales</t>
  </si>
  <si>
    <t xml:space="preserve">Familias con servicios de agua apta para consumo humano  </t>
  </si>
  <si>
    <t>familias</t>
  </si>
  <si>
    <t>Familias con servicios de alcantarillado</t>
  </si>
  <si>
    <t>Familias con servicios de recolección, tratamiento y disposición final de desechos y residuos sólidos</t>
  </si>
  <si>
    <t>Familias con servicio de sistema de drenajes</t>
  </si>
  <si>
    <t>Familias que reciben otros servicios de saneamiento (mercados, rastros, cementerios)</t>
  </si>
  <si>
    <t>X</t>
  </si>
  <si>
    <t>No aplica</t>
  </si>
  <si>
    <t xml:space="preserve">Fila destinada a la programación de las actividades de funcionamiento de manera multianual. </t>
  </si>
  <si>
    <t>Municipalidad de :____________________________________________________Departamento:___________________________</t>
  </si>
  <si>
    <t>Problemática/Potencialidad PDM-OT</t>
  </si>
  <si>
    <t>7.1 Resultado PDM_OT al 2032</t>
  </si>
  <si>
    <t>7.2 Programa PDM 
(en caso no tenga PDM - OT aprobado)</t>
  </si>
  <si>
    <t>Física</t>
  </si>
  <si>
    <t>Financiera</t>
  </si>
  <si>
    <t>Baja cobertura en la educación preprimaria, primaria, secundaria</t>
  </si>
  <si>
    <t>Para el 2024, se ha incrementado la tasa de variación acumulada de la matrícula oficial de preprimaria a 6.5% (De 2.2% en 2020 a 6.5% en 2024)</t>
  </si>
  <si>
    <t>A definir por Municipalidad</t>
  </si>
  <si>
    <t xml:space="preserve"> </t>
  </si>
  <si>
    <t>M2</t>
  </si>
  <si>
    <t>Total Meta Financiera de las Intervenciones</t>
  </si>
  <si>
    <t>Dirección y Coordinación</t>
  </si>
  <si>
    <t>Informe</t>
  </si>
  <si>
    <t xml:space="preserve">Dirección y Coordinación </t>
  </si>
  <si>
    <t>Informes</t>
  </si>
  <si>
    <t>TOTAL POM</t>
  </si>
  <si>
    <t>.</t>
  </si>
  <si>
    <t>Hectárea</t>
  </si>
  <si>
    <t>MATRIZ DE ANALISIS DE LA DISPONIBILIDAD FINANCIERA DE LA MUNICIPALIDAD</t>
  </si>
  <si>
    <t xml:space="preserve">3. En el caso de inversión para proyectos que forman capital fijo, indicar el monto según procedencia. </t>
  </si>
  <si>
    <t>4. Indicar el porcentaje que corresponde a inversión en proyectos que forman capital fijo</t>
  </si>
  <si>
    <t xml:space="preserve">5.Indicar el monto de la disponibilidad financiera para el funcionamiento o los proyectos que no forman capital fijo </t>
  </si>
  <si>
    <t xml:space="preserve">Nota: las cifras detalladas en la matriz  Disponibilidad Financiera son ejemplos </t>
  </si>
  <si>
    <t>3) Monto destinado a Inversión 
 Q.</t>
  </si>
  <si>
    <t xml:space="preserve">4) % de Inversión </t>
  </si>
  <si>
    <t>5) Monto destinado a funcionamiento 
Q.</t>
  </si>
  <si>
    <t>6) % de funcionamiento</t>
  </si>
  <si>
    <t>Situado constitucional</t>
  </si>
  <si>
    <t>IVA-PAZ</t>
  </si>
  <si>
    <t>Regalías</t>
  </si>
  <si>
    <t>Fonpetrol</t>
  </si>
  <si>
    <t>Recursos de CODEDE</t>
  </si>
  <si>
    <t>Ingresos propios</t>
  </si>
  <si>
    <t>Impuesto a circulación de vehículos terrestres</t>
  </si>
  <si>
    <t>Otras</t>
  </si>
  <si>
    <t>…</t>
  </si>
  <si>
    <t>Monto comprometido</t>
  </si>
  <si>
    <t>Proyectos de arrastre</t>
  </si>
  <si>
    <t>Deuda (monto a pagar en el año)</t>
  </si>
  <si>
    <t>Otros (Especificar)</t>
  </si>
  <si>
    <t>9) Total comprometido</t>
  </si>
  <si>
    <t>Plan Operativo Anual (POA)</t>
  </si>
  <si>
    <t>PRODUCCION SIN RED ASOCIADA</t>
  </si>
  <si>
    <t xml:space="preserve">no aplica </t>
  </si>
  <si>
    <t>no aplica</t>
  </si>
  <si>
    <t xml:space="preserve">Total meta financiera anual de los Productos </t>
  </si>
  <si>
    <t>Total meta financiera anual de las Intervenciones</t>
  </si>
  <si>
    <t>MATRIZ QUE INTEGRA LA PLANIFICACIÓN CON LA ESTRUCTURA PROGRAMÁTICA DEL PRESUPUESTO</t>
  </si>
  <si>
    <t>Planificación:</t>
  </si>
  <si>
    <t>Presupuesto:</t>
  </si>
  <si>
    <t>Vincular la estructura presupuestaria según corresponda :  
Resultado Estratégico -Programa;  
Producto - Proyecto (presupuestario); 
Intervención (actividad)  - Actividad
Intervención (proyecto planificación) - Obra
Incluir el código y la descripción que corresponda a lo que establece la Planificación
Esta información deberá ser revisada e integrada de forma conjunta con la Dirección Financiera Municipal</t>
  </si>
  <si>
    <t xml:space="preserve"> SEGEPLAN / DIRECCIÓN DE ASISTENCIA A LA ADMINISTRACIÓN FINANCIERA MUNICIPAL </t>
  </si>
  <si>
    <t>Planificación</t>
  </si>
  <si>
    <t>Presupuesto</t>
  </si>
  <si>
    <t>Nivel</t>
  </si>
  <si>
    <t>Descripción</t>
  </si>
  <si>
    <t>Pgr</t>
  </si>
  <si>
    <t>Subp</t>
  </si>
  <si>
    <t>Proy</t>
  </si>
  <si>
    <t>Act / Ob</t>
  </si>
  <si>
    <t>Resultado Estratégico de Desarrollo</t>
  </si>
  <si>
    <t>Programa</t>
  </si>
  <si>
    <t xml:space="preserve">Producto </t>
  </si>
  <si>
    <t>Proyecto que genere o no capital fijo
(presupuestario)</t>
  </si>
  <si>
    <t>Intervenciones (Actividad)</t>
  </si>
  <si>
    <t>Actividad</t>
  </si>
  <si>
    <t>Intervenciones (Proyecto planificación)</t>
  </si>
  <si>
    <t>Obra</t>
  </si>
  <si>
    <t>Municipalidad de __________________________________________________________________________________________________________Departamento_______________________________________________________________________________</t>
  </si>
  <si>
    <t xml:space="preserve">7) Resultado Municipal </t>
  </si>
  <si>
    <t>MUNICIPALIDAD</t>
  </si>
  <si>
    <t>USAC</t>
  </si>
  <si>
    <t>AMPLIACION ESCUELA PREPRIMARIA CASERIO ENTRE SELVAS CHIQUIMULILLA SANTA ROSA</t>
  </si>
  <si>
    <t>CONSTRUCCION ESCUELA PREPRIMARIA CASERIO LAS POZAS CHIQUIMULILLA SANTA ROSA</t>
  </si>
  <si>
    <t> </t>
  </si>
  <si>
    <t>Para el 2032 se ha incrementado en XX%  el acceso a educación de primera infancia  del municipio de XXXXX
(De XX% en el  20XX a XX% en el 2032)
Primera infancia 0 a 5 años OMS.</t>
  </si>
  <si>
    <t>Para el 2032, se han incrementado XX ha. conservadas, de las áreas protegidas del municipio XXXX.
(De XX ha. en el año XXXX a XX ha. en el año 2032)</t>
  </si>
  <si>
    <t>Para el 2032,  se ha incrementado en XX el número de niños y niñas en situación de pobreza y pobreza extrema  que han recibido atención integral, en hogares comunitarios en el municipio de XXXXXX
 (de XXX niños y niñas en el XXXXX a XXXX niños y niñas a 2032)</t>
  </si>
  <si>
    <t>Seguridad Alimentaria y Nutricional</t>
  </si>
  <si>
    <t xml:space="preserve">En 2032 se habrá reducido la desnutrición crónica en XX puntos porcentuales en niños menores de cinco años en el municipio de XXX (de XX% en 20XX a XX% en el 20XX)       </t>
  </si>
  <si>
    <t xml:space="preserve">En 2032 se habrá reducido la desnutrición crónica en XX puntos porcentuales en niños menores de cinco años en el municipio de XXX (De XX% en 20XX a XX% en el 20XX)       </t>
  </si>
  <si>
    <t>Acceso a Servicios de Salud</t>
  </si>
  <si>
    <t>Para el año 2032, se ha disminuido la tasa de mortalidad en la niñez en XX puntos por cada mil nacidos vivos, en el municipio de XXX (De XX muertes en XXX a  XX muertes por cada mil nacidos vivos en 2032)</t>
  </si>
  <si>
    <t>Para el 2032, se ha disminuido la razón de mortalidad materna en XX muertes por cada cien mil nacidos vivos  (De XXX muertes en 20XX, a XX muertes por cada cien mil nacidos vivos en 20XX) (MSPAS) en el municipio de XXX</t>
  </si>
  <si>
    <t>Para el 2032, se ha incrementado en XX%  el acceso a la educación primaria en  el municipio de XXX (De XX% en 20XX a XXX% en el 2032)</t>
  </si>
  <si>
    <t>Para el 2032 se ha incrementado en XX%  el acceso a educación preprimaria para los niños del municipio de XXX (De XX% en el 20XX a XX% en el 2032)</t>
  </si>
  <si>
    <t>Para el 2032, se ha incrementado el acceso a la educación diversificada en  XX puntos porcentuales en el municipio de XXX (XX% en 2016 a XX% en el 2032)</t>
  </si>
  <si>
    <t>Reducción de la Pobreza y Protección Social</t>
  </si>
  <si>
    <t>Para 2030, potenciar y promover la inclusión social, económica y política de todos, independientemente de su edad, sexo,  discapacidad, raza, etnia, origen, religión o situación económica u otra condición.</t>
  </si>
  <si>
    <t>Para el 2032  ha incrementado en XX%  el número de población que tiene acceso a los Centros Municipales de Capacitación y Formación Humana en el  municipio de XXX (De XX% en el  20XX a XX% en el 2032)</t>
  </si>
  <si>
    <t>Riqueza para Todas y Todos</t>
  </si>
  <si>
    <t>Fortalecimiento Institucional, Seguridad y Justicia</t>
  </si>
  <si>
    <t>Para el 2032, se ha disminuido en XX puntos el número de hechos delictivos en el municipio de XXX (De XX en 2020 a XX en 2032)</t>
  </si>
  <si>
    <t>Para el 2032, se ha incrementado en XX%  la cobertura de alumbrado público  en el municipio de XXX (De XX en 2020 a XX en 2032)</t>
  </si>
  <si>
    <t>Para el 2032, se ha incrementado en XX%  la cobertura forestal del territorio en el municipio de XXX. (De XX% en el año XXX a XX% en el año XXX)</t>
  </si>
  <si>
    <t>Para el 2032, se ha incrementado a XX% la población sensibilizada en temas de energías renovables en el municipio XXX (de XX% en XXX a XX% en 2032)</t>
  </si>
  <si>
    <t>Para el 2032, se ha establecido e implementado reglamentos y normas municipales en XX% de espacios públicos urbanos, en municipio de XXX (De XX% en el año XXX a XX% en el año 2032)</t>
  </si>
  <si>
    <t>En 2032 los gobiernos municipales alcanzan una mayor capacidad de gestión para atender las necesidades y demandas de la ciudadanía</t>
  </si>
  <si>
    <t>Para el 2032 se aumenta en XX% el porcentaje de mujeres que han sido capacitadas y beneficiadas con programas  de emprendimiento, en el municipio de XXX. (De XX% en XXX a XX% en 2032)</t>
  </si>
  <si>
    <t xml:space="preserve">Para el año 2032, el municipio XXX  ha aumentado/mejorado en XX km la  infraestructura vial en buenas condiciones (De XXkm  en el año XXX a XX km  en el año 2032)  </t>
  </si>
  <si>
    <t>Para el 2032 se ha incrementado en XX% el acceso a servicios de drenajes en el municipio de XXX (De XX % en el año XXX a XX% en el año XXX familias con acceso al sistema de drenajes)</t>
  </si>
  <si>
    <t>Para el año 2032 se ha disminuido en XX% la incidencia criminal en el municipio de XXX (De XX% en el año XXX a XX% en el año 2032)</t>
  </si>
  <si>
    <t>Para el 2032, se ha incrementado a XX% de GW/h la energía renovable en la matriz energética en el municipio XXX (de XXX% en XXX a XXX% en 2032).</t>
  </si>
  <si>
    <t xml:space="preserve">FICHA DE INDICADORES DE PRODUCTOS A NIVEL ANUAL  </t>
  </si>
  <si>
    <t>NOMBRE DE LA INSTITUCIÓN:</t>
  </si>
  <si>
    <t>FICHA DE INDICADORES DE PRODUCTO A NIVEL ANUAL</t>
  </si>
  <si>
    <t>PRODUCTOS</t>
  </si>
  <si>
    <t xml:space="preserve"> UNIDAD DE MEDIDA </t>
  </si>
  <si>
    <t>NOMBRE DEL INDICADOR DEL PRODUCTO</t>
  </si>
  <si>
    <t>INDICADORES DE PRODUCTOS</t>
  </si>
  <si>
    <t>FÓRMULA DEL INDICADOR</t>
  </si>
  <si>
    <t>Población o viviendas totales del municipio</t>
  </si>
  <si>
    <t xml:space="preserve">LINEA DE BASE </t>
  </si>
  <si>
    <t>Cuatrimestre I 2025</t>
  </si>
  <si>
    <t>Cuatrimestre II 2025</t>
  </si>
  <si>
    <t>Cuatrimestre III 2025</t>
  </si>
  <si>
    <t>TOTAL 2025</t>
  </si>
  <si>
    <t>AÑO</t>
  </si>
  <si>
    <t>Datos Absolutos</t>
  </si>
  <si>
    <t xml:space="preserve">Datos Relativos </t>
  </si>
  <si>
    <t>META</t>
  </si>
  <si>
    <t>Viviendas que reciben otros  servicios de saneamiento</t>
  </si>
  <si>
    <t>Viviendas</t>
  </si>
  <si>
    <t>Proporción de viviendas con acceso a saneamiento</t>
  </si>
  <si>
    <t>Proporción de viviendas con acceso a saneamiento =  viviendas beneficiadas con proyectos de saneamiento + viviendas año base con acceso a saneamiento  / Total de viviendas año base multiplicado  por cien</t>
  </si>
  <si>
    <t>NOMBRE DEL PRODUCTO (8)</t>
  </si>
  <si>
    <t>Indicador de producto</t>
  </si>
  <si>
    <t xml:space="preserve">Fórmula </t>
  </si>
  <si>
    <r>
      <rPr>
        <b/>
        <sz val="11"/>
        <color theme="1"/>
        <rFont val="Candara"/>
        <family val="2"/>
      </rPr>
      <t>Nombre:</t>
    </r>
    <r>
      <rPr>
        <sz val="11"/>
        <color theme="1"/>
        <rFont val="Candara"/>
        <family val="2"/>
      </rPr>
      <t xml:space="preserve"> Alimentación en el área rural
</t>
    </r>
    <r>
      <rPr>
        <b/>
        <sz val="11"/>
        <color theme="1"/>
        <rFont val="Candara"/>
        <family val="2"/>
      </rPr>
      <t xml:space="preserve">Descripción: </t>
    </r>
    <r>
      <rPr>
        <sz val="11"/>
        <color theme="1"/>
        <rFont val="Candara"/>
        <family val="2"/>
      </rPr>
      <t xml:space="preserve">Productores (as) beneficiados con capacitación, asistencia e insumos para promover la alimentación en el área rural </t>
    </r>
  </si>
  <si>
    <r>
      <rPr>
        <b/>
        <sz val="11"/>
        <color theme="1"/>
        <rFont val="Candara"/>
        <family val="2"/>
      </rPr>
      <t>Nombre:</t>
    </r>
    <r>
      <rPr>
        <sz val="11"/>
        <color theme="1"/>
        <rFont val="Candara"/>
        <family val="2"/>
      </rPr>
      <t xml:space="preserve"> Mejoras a los sistemas productivos
</t>
    </r>
    <r>
      <rPr>
        <b/>
        <sz val="11"/>
        <color theme="1"/>
        <rFont val="Candara"/>
        <family val="2"/>
      </rPr>
      <t xml:space="preserve">Descripción: </t>
    </r>
    <r>
      <rPr>
        <sz val="11"/>
        <color theme="1"/>
        <rFont val="Candara"/>
        <family val="2"/>
      </rPr>
      <t>Productores (as) familiares capacitados y asistidos técnicamente para mejorar sus sistemas productivos</t>
    </r>
  </si>
  <si>
    <r>
      <rPr>
        <b/>
        <sz val="11"/>
        <color theme="1"/>
        <rFont val="Candara"/>
        <family val="2"/>
      </rPr>
      <t>Nombre:</t>
    </r>
    <r>
      <rPr>
        <sz val="11"/>
        <color theme="1"/>
        <rFont val="Candara"/>
        <family val="2"/>
      </rPr>
      <t xml:space="preserve"> Atención para el acceso alimentario
</t>
    </r>
    <r>
      <rPr>
        <b/>
        <sz val="11"/>
        <color theme="1"/>
        <rFont val="Candara"/>
        <family val="2"/>
      </rPr>
      <t>Descripción</t>
    </r>
    <r>
      <rPr>
        <sz val="11"/>
        <color theme="1"/>
        <rFont val="Candara"/>
        <family val="2"/>
      </rPr>
      <t>: Asistencia y dotación alimentaria a familias en riesgo de inseguridad alimentaria por pérdida y por acciones productivas</t>
    </r>
  </si>
  <si>
    <r>
      <rPr>
        <b/>
        <sz val="11"/>
        <color theme="1"/>
        <rFont val="Candara"/>
        <family val="2"/>
      </rPr>
      <t>Nombre:</t>
    </r>
    <r>
      <rPr>
        <sz val="11"/>
        <color theme="1"/>
        <rFont val="Candara"/>
        <family val="2"/>
      </rPr>
      <t xml:space="preserve"> Monitoreo de crecimiento
</t>
    </r>
    <r>
      <rPr>
        <b/>
        <sz val="11"/>
        <color theme="1"/>
        <rFont val="Candara"/>
        <family val="2"/>
      </rPr>
      <t xml:space="preserve">Descripción: </t>
    </r>
    <r>
      <rPr>
        <sz val="11"/>
        <color theme="1"/>
        <rFont val="Candara"/>
        <family val="2"/>
      </rPr>
      <t>Niño y niña menor de 5 años con monitoreo de crecimiento</t>
    </r>
  </si>
  <si>
    <r>
      <rPr>
        <b/>
        <sz val="11"/>
        <color theme="1"/>
        <rFont val="Candara"/>
        <family val="2"/>
      </rPr>
      <t xml:space="preserve">Nombre: </t>
    </r>
    <r>
      <rPr>
        <sz val="11"/>
        <color theme="1"/>
        <rFont val="Candara"/>
        <family val="2"/>
      </rPr>
      <t xml:space="preserve">Suplementación de micronutrientes
</t>
    </r>
    <r>
      <rPr>
        <b/>
        <sz val="11"/>
        <color theme="1"/>
        <rFont val="Candara"/>
        <family val="2"/>
      </rPr>
      <t>Descripción:</t>
    </r>
    <r>
      <rPr>
        <sz val="11"/>
        <color theme="1"/>
        <rFont val="Candara"/>
        <family val="2"/>
      </rPr>
      <t xml:space="preserve"> Niño y niña menor de 5 años con suplementación de micronutrientes</t>
    </r>
  </si>
  <si>
    <r>
      <rPr>
        <b/>
        <sz val="11"/>
        <color theme="1"/>
        <rFont val="Candara"/>
        <family val="2"/>
      </rPr>
      <t>Nombre:</t>
    </r>
    <r>
      <rPr>
        <sz val="11"/>
        <color theme="1"/>
        <rFont val="Candara"/>
        <family val="2"/>
      </rPr>
      <t xml:space="preserve"> Atención prenatal
</t>
    </r>
    <r>
      <rPr>
        <b/>
        <sz val="11"/>
        <color theme="1"/>
        <rFont val="Candara"/>
        <family val="2"/>
      </rPr>
      <t>Descripción:</t>
    </r>
    <r>
      <rPr>
        <sz val="11"/>
        <color theme="1"/>
        <rFont val="Candara"/>
        <family val="2"/>
      </rPr>
      <t xml:space="preserve"> Mujer que recibe atención prenatal oportuna </t>
    </r>
  </si>
  <si>
    <r>
      <rPr>
        <b/>
        <sz val="11"/>
        <color theme="1"/>
        <rFont val="Candara"/>
        <family val="2"/>
      </rPr>
      <t>Nombre:</t>
    </r>
    <r>
      <rPr>
        <sz val="11"/>
        <color theme="1"/>
        <rFont val="Candara"/>
        <family val="2"/>
      </rPr>
      <t xml:space="preserve"> Infraestructura en salud
</t>
    </r>
    <r>
      <rPr>
        <b/>
        <sz val="11"/>
        <color theme="1"/>
        <rFont val="Candara"/>
        <family val="2"/>
      </rPr>
      <t>Descripción:</t>
    </r>
    <r>
      <rPr>
        <sz val="11"/>
        <color theme="1"/>
        <rFont val="Candara"/>
        <family val="2"/>
      </rPr>
      <t xml:space="preserve"> Construcción, ampliación y mejoramiento de centros de convergencia, centros y puestos de salud, maternidades periféricas, centro de atención permanente y centro de atención integral materno infantil</t>
    </r>
  </si>
  <si>
    <r>
      <rPr>
        <b/>
        <sz val="11"/>
        <color theme="1"/>
        <rFont val="Candara"/>
        <family val="2"/>
      </rPr>
      <t>Nombre:</t>
    </r>
    <r>
      <rPr>
        <sz val="11"/>
        <color theme="1"/>
        <rFont val="Candara"/>
        <family val="2"/>
      </rPr>
      <t xml:space="preserve"> Preprimaria monolingüe:
</t>
    </r>
    <r>
      <rPr>
        <b/>
        <sz val="11"/>
        <color theme="1"/>
        <rFont val="Candara"/>
        <family val="2"/>
      </rPr>
      <t>Descripción:</t>
    </r>
    <r>
      <rPr>
        <sz val="11"/>
        <color theme="1"/>
        <rFont val="Candara"/>
        <family val="2"/>
      </rPr>
      <t xml:space="preserve"> Estudiantes del nivel preprimario atendidos en el sistema escolar</t>
    </r>
  </si>
  <si>
    <r>
      <rPr>
        <b/>
        <sz val="11"/>
        <color theme="1"/>
        <rFont val="Candara"/>
        <family val="2"/>
      </rPr>
      <t>Nombre:</t>
    </r>
    <r>
      <rPr>
        <sz val="11"/>
        <color theme="1"/>
        <rFont val="Candara"/>
        <family val="2"/>
      </rPr>
      <t xml:space="preserve"> Primaria bilingüe
</t>
    </r>
    <r>
      <rPr>
        <b/>
        <sz val="11"/>
        <color theme="1"/>
        <rFont val="Candara"/>
        <family val="2"/>
      </rPr>
      <t>Descripción:</t>
    </r>
    <r>
      <rPr>
        <sz val="11"/>
        <color theme="1"/>
        <rFont val="Candara"/>
        <family val="2"/>
      </rPr>
      <t xml:space="preserve"> Estudiantes del nivel primario bilingües atendidos en el sistema escolar</t>
    </r>
  </si>
  <si>
    <r>
      <rPr>
        <b/>
        <sz val="11"/>
        <color theme="1"/>
        <rFont val="Candara"/>
        <family val="2"/>
      </rPr>
      <t>Nombre:</t>
    </r>
    <r>
      <rPr>
        <sz val="11"/>
        <color theme="1"/>
        <rFont val="Candara"/>
        <family val="2"/>
      </rPr>
      <t xml:space="preserve"> Primaria monolingüe urbana
</t>
    </r>
    <r>
      <rPr>
        <b/>
        <sz val="11"/>
        <color theme="1"/>
        <rFont val="Candara"/>
        <family val="2"/>
      </rPr>
      <t>Descripción:</t>
    </r>
    <r>
      <rPr>
        <sz val="11"/>
        <color theme="1"/>
        <rFont val="Candara"/>
        <family val="2"/>
      </rPr>
      <t xml:space="preserve"> Estudiantes de primaria monolingüe urbana atendidos en el sistema escolar</t>
    </r>
  </si>
  <si>
    <r>
      <rPr>
        <b/>
        <sz val="11"/>
        <color theme="1"/>
        <rFont val="Candara"/>
        <family val="2"/>
      </rPr>
      <t>Nombre:</t>
    </r>
    <r>
      <rPr>
        <sz val="11"/>
        <color theme="1"/>
        <rFont val="Candara"/>
        <family val="2"/>
      </rPr>
      <t xml:space="preserve"> Primaria monolingüe rural
</t>
    </r>
    <r>
      <rPr>
        <b/>
        <sz val="11"/>
        <color theme="1"/>
        <rFont val="Candara"/>
        <family val="2"/>
      </rPr>
      <t>Descripción:</t>
    </r>
    <r>
      <rPr>
        <sz val="11"/>
        <color theme="1"/>
        <rFont val="Candara"/>
        <family val="2"/>
      </rPr>
      <t xml:space="preserve"> Estudiantes de primaria monolingüe rural atendidos en el sistema escolar</t>
    </r>
  </si>
  <si>
    <r>
      <rPr>
        <b/>
        <sz val="11"/>
        <color theme="1"/>
        <rFont val="Candara"/>
        <family val="2"/>
      </rPr>
      <t>Nombre:</t>
    </r>
    <r>
      <rPr>
        <sz val="11"/>
        <color theme="1"/>
        <rFont val="Candara"/>
        <family val="2"/>
      </rPr>
      <t xml:space="preserve"> Educación escolar básica
Descripción: Estudiantes del ciclo básico atendidos en el sistema escolar</t>
    </r>
  </si>
  <si>
    <r>
      <rPr>
        <b/>
        <sz val="11"/>
        <color theme="1"/>
        <rFont val="Candara"/>
        <family val="2"/>
      </rPr>
      <t>Nombre:</t>
    </r>
    <r>
      <rPr>
        <sz val="11"/>
        <color theme="1"/>
        <rFont val="Candara"/>
        <family val="2"/>
      </rPr>
      <t xml:space="preserve"> Educación escolar básica telesecundaria
</t>
    </r>
    <r>
      <rPr>
        <b/>
        <sz val="11"/>
        <color theme="1"/>
        <rFont val="Candara"/>
        <family val="2"/>
      </rPr>
      <t>Descripción:</t>
    </r>
    <r>
      <rPr>
        <sz val="11"/>
        <color theme="1"/>
        <rFont val="Candara"/>
        <family val="2"/>
      </rPr>
      <t xml:space="preserve"> Estudiantes del ciclo básico de telesecundaria atendidos en el sistema escolar</t>
    </r>
  </si>
  <si>
    <r>
      <rPr>
        <b/>
        <sz val="11"/>
        <color theme="1"/>
        <rFont val="Candara"/>
        <family val="2"/>
      </rPr>
      <t>Nombre:</t>
    </r>
    <r>
      <rPr>
        <sz val="11"/>
        <color theme="1"/>
        <rFont val="Candara"/>
        <family val="2"/>
      </rPr>
      <t xml:space="preserve"> Educación escolar diversificada gratuita
</t>
    </r>
    <r>
      <rPr>
        <b/>
        <sz val="11"/>
        <color theme="1"/>
        <rFont val="Candara"/>
        <family val="2"/>
      </rPr>
      <t>Descripción:</t>
    </r>
    <r>
      <rPr>
        <sz val="11"/>
        <color theme="1"/>
        <rFont val="Candara"/>
        <family val="2"/>
      </rPr>
      <t xml:space="preserve"> Establecimientos del ciclo diversificado atendidos con gratuidad</t>
    </r>
  </si>
  <si>
    <r>
      <rPr>
        <b/>
        <sz val="11"/>
        <color theme="1"/>
        <rFont val="Candara"/>
        <family val="2"/>
      </rPr>
      <t>Nombre:</t>
    </r>
    <r>
      <rPr>
        <sz val="11"/>
        <color theme="1"/>
        <rFont val="Candara"/>
        <family val="2"/>
      </rPr>
      <t xml:space="preserve"> CEMUCAF
</t>
    </r>
    <r>
      <rPr>
        <b/>
        <sz val="11"/>
        <color theme="1"/>
        <rFont val="Candara"/>
        <family val="2"/>
      </rPr>
      <t>Descripción:</t>
    </r>
    <r>
      <rPr>
        <sz val="11"/>
        <color theme="1"/>
        <rFont val="Candara"/>
        <family val="2"/>
      </rPr>
      <t xml:space="preserve"> Estudiantes del Programa Centros Municipales de Capacitación y Formación Humana (CEMUCAF), atendidos en áreas técnico-laborales</t>
    </r>
  </si>
  <si>
    <r>
      <rPr>
        <b/>
        <sz val="11"/>
        <color theme="1"/>
        <rFont val="Candara"/>
        <family val="2"/>
      </rPr>
      <t>Nombre:</t>
    </r>
    <r>
      <rPr>
        <sz val="11"/>
        <color theme="1"/>
        <rFont val="Candara"/>
        <family val="2"/>
      </rPr>
      <t xml:space="preserve"> Alimentación escolar nivel preprimario
</t>
    </r>
    <r>
      <rPr>
        <b/>
        <sz val="11"/>
        <color theme="1"/>
        <rFont val="Candara"/>
        <family val="2"/>
      </rPr>
      <t>Descripción:</t>
    </r>
    <r>
      <rPr>
        <sz val="11"/>
        <color theme="1"/>
        <rFont val="Candara"/>
        <family val="2"/>
      </rPr>
      <t xml:space="preserve"> Estudiantes del nivel preprimario atendidos con alimentación escolar</t>
    </r>
  </si>
  <si>
    <r>
      <rPr>
        <b/>
        <sz val="11"/>
        <color theme="1"/>
        <rFont val="Candara"/>
        <family val="2"/>
      </rPr>
      <t>Nombre:</t>
    </r>
    <r>
      <rPr>
        <sz val="11"/>
        <color theme="1"/>
        <rFont val="Candara"/>
        <family val="2"/>
      </rPr>
      <t xml:space="preserve"> Alimentación escolar nivel primario 
</t>
    </r>
    <r>
      <rPr>
        <b/>
        <sz val="11"/>
        <color theme="1"/>
        <rFont val="Candara"/>
        <family val="2"/>
      </rPr>
      <t>Descripción:</t>
    </r>
    <r>
      <rPr>
        <sz val="11"/>
        <color theme="1"/>
        <rFont val="Candara"/>
        <family val="2"/>
      </rPr>
      <t xml:space="preserve"> Estudiantes del nivel primario atendidos con alimentación escolar</t>
    </r>
  </si>
  <si>
    <r>
      <rPr>
        <b/>
        <sz val="11"/>
        <color theme="1"/>
        <rFont val="Candara"/>
        <family val="2"/>
      </rPr>
      <t>Nombre:</t>
    </r>
    <r>
      <rPr>
        <sz val="11"/>
        <color theme="1"/>
        <rFont val="Candara"/>
        <family val="2"/>
      </rPr>
      <t xml:space="preserve"> Educación superior
</t>
    </r>
    <r>
      <rPr>
        <b/>
        <sz val="11"/>
        <color theme="1"/>
        <rFont val="Candara"/>
        <family val="2"/>
      </rPr>
      <t>Descripción:</t>
    </r>
    <r>
      <rPr>
        <sz val="11"/>
        <color theme="1"/>
        <rFont val="Candara"/>
        <family val="2"/>
      </rPr>
      <t xml:space="preserve"> Estudiantes atendidos en educación superior</t>
    </r>
  </si>
  <si>
    <r>
      <rPr>
        <b/>
        <sz val="11"/>
        <color theme="1"/>
        <rFont val="Candara"/>
        <family val="2"/>
      </rPr>
      <t>Nombre:</t>
    </r>
    <r>
      <rPr>
        <sz val="11"/>
        <color theme="1"/>
        <rFont val="Candara"/>
        <family val="2"/>
      </rPr>
      <t xml:space="preserve"> Atención del idioma español
</t>
    </r>
    <r>
      <rPr>
        <b/>
        <sz val="11"/>
        <color theme="1"/>
        <rFont val="Candara"/>
        <family val="2"/>
      </rPr>
      <t>Descripción:</t>
    </r>
    <r>
      <rPr>
        <sz val="11"/>
        <color theme="1"/>
        <rFont val="Candara"/>
        <family val="2"/>
      </rPr>
      <t xml:space="preserve"> Personas de 15 años en adelante atendidas en idioma español</t>
    </r>
  </si>
  <si>
    <r>
      <rPr>
        <b/>
        <sz val="11"/>
        <color theme="1"/>
        <rFont val="Candara"/>
        <family val="2"/>
      </rPr>
      <t>Nombre:</t>
    </r>
    <r>
      <rPr>
        <sz val="11"/>
        <color theme="1"/>
        <rFont val="Candara"/>
        <family val="2"/>
      </rPr>
      <t xml:space="preserve"> Atención en idioma maya, garifuna y xinca
</t>
    </r>
    <r>
      <rPr>
        <b/>
        <sz val="11"/>
        <color theme="1"/>
        <rFont val="Candara"/>
        <family val="2"/>
      </rPr>
      <t>Descripción:</t>
    </r>
    <r>
      <rPr>
        <sz val="11"/>
        <color theme="1"/>
        <rFont val="Candara"/>
        <family val="2"/>
      </rPr>
      <t xml:space="preserve"> Personas de 15 años en adelante atendidas en idioma Maya, Garífuna y Xinca</t>
    </r>
  </si>
  <si>
    <r>
      <rPr>
        <b/>
        <sz val="11"/>
        <color theme="1"/>
        <rFont val="Candara"/>
        <family val="2"/>
      </rPr>
      <t>Nombre:</t>
    </r>
    <r>
      <rPr>
        <sz val="11"/>
        <color theme="1"/>
        <rFont val="Candara"/>
        <family val="2"/>
      </rPr>
      <t xml:space="preserve"> Conservación del patrimonio
</t>
    </r>
    <r>
      <rPr>
        <b/>
        <sz val="11"/>
        <color theme="1"/>
        <rFont val="Candara"/>
        <family val="2"/>
      </rPr>
      <t>Descripción:</t>
    </r>
    <r>
      <rPr>
        <sz val="11"/>
        <color theme="1"/>
        <rFont val="Candara"/>
        <family val="2"/>
      </rPr>
      <t xml:space="preserve"> Personas individuales y jurídicas beneficiadas con actividades para la conservación del patrimonio</t>
    </r>
  </si>
  <si>
    <r>
      <rPr>
        <b/>
        <sz val="11"/>
        <color theme="1"/>
        <rFont val="Candara"/>
        <family val="2"/>
      </rPr>
      <t>Nombre:</t>
    </r>
    <r>
      <rPr>
        <sz val="11"/>
        <color theme="1"/>
        <rFont val="Candara"/>
        <family val="2"/>
      </rPr>
      <t xml:space="preserve"> Promoción turísitca
</t>
    </r>
    <r>
      <rPr>
        <b/>
        <sz val="11"/>
        <color theme="1"/>
        <rFont val="Candara"/>
        <family val="2"/>
      </rPr>
      <t>Descripción:</t>
    </r>
    <r>
      <rPr>
        <sz val="11"/>
        <color theme="1"/>
        <rFont val="Candara"/>
        <family val="2"/>
      </rPr>
      <t xml:space="preserve"> Promoción de destinos turísticos de Guatemala</t>
    </r>
  </si>
  <si>
    <r>
      <rPr>
        <b/>
        <sz val="11"/>
        <color theme="1"/>
        <rFont val="Candara"/>
        <family val="2"/>
      </rPr>
      <t>Nombre:</t>
    </r>
    <r>
      <rPr>
        <sz val="11"/>
        <color theme="1"/>
        <rFont val="Candara"/>
        <family val="2"/>
      </rPr>
      <t xml:space="preserve"> Familias con subsidios de vivienda
</t>
    </r>
    <r>
      <rPr>
        <b/>
        <sz val="11"/>
        <color theme="1"/>
        <rFont val="Candara"/>
        <family val="2"/>
      </rPr>
      <t>Descripción:</t>
    </r>
    <r>
      <rPr>
        <sz val="11"/>
        <color theme="1"/>
        <rFont val="Candara"/>
        <family val="2"/>
      </rPr>
      <t xml:space="preserve"> Familias beneficiadas con subsidios para la vivienda</t>
    </r>
  </si>
  <si>
    <r>
      <rPr>
        <b/>
        <sz val="11"/>
        <color theme="1"/>
        <rFont val="Candara"/>
        <family val="2"/>
      </rPr>
      <t>Nombre:</t>
    </r>
    <r>
      <rPr>
        <sz val="11"/>
        <color theme="1"/>
        <rFont val="Candara"/>
        <family val="2"/>
      </rPr>
      <t xml:space="preserve"> Seguridad preventiva y del delito
</t>
    </r>
    <r>
      <rPr>
        <b/>
        <sz val="11"/>
        <color theme="1"/>
        <rFont val="Candara"/>
        <family val="2"/>
      </rPr>
      <t>Descripcion:</t>
    </r>
    <r>
      <rPr>
        <sz val="11"/>
        <color theme="1"/>
        <rFont val="Candara"/>
        <family val="2"/>
      </rPr>
      <t xml:space="preserve"> Seguridad preventiva y del delito en áreas de mayor incidencia criminal</t>
    </r>
  </si>
  <si>
    <r>
      <rPr>
        <b/>
        <sz val="11"/>
        <color theme="1"/>
        <rFont val="Candara"/>
        <family val="2"/>
      </rPr>
      <t>Nombre:</t>
    </r>
    <r>
      <rPr>
        <sz val="11"/>
        <color theme="1"/>
        <rFont val="Candara"/>
        <family val="2"/>
      </rPr>
      <t xml:space="preserve"> Prevención de la violencia en niños, adolescentes y jóvenes
</t>
    </r>
    <r>
      <rPr>
        <b/>
        <sz val="11"/>
        <color theme="1"/>
        <rFont val="Candara"/>
        <family val="2"/>
      </rPr>
      <t>Descripción:</t>
    </r>
    <r>
      <rPr>
        <sz val="11"/>
        <color theme="1"/>
        <rFont val="Candara"/>
        <family val="2"/>
      </rPr>
      <t xml:space="preserve"> Niños, niñas, adolescentes y jovenes en situacion de riesgo social reciben servicios de orientacion sobre prevencion de la violencia.</t>
    </r>
  </si>
  <si>
    <r>
      <rPr>
        <b/>
        <sz val="11"/>
        <color theme="1"/>
        <rFont val="Candara"/>
        <family val="2"/>
      </rPr>
      <t>Nombre:</t>
    </r>
    <r>
      <rPr>
        <sz val="11"/>
        <color theme="1"/>
        <rFont val="Candara"/>
        <family val="2"/>
      </rPr>
      <t xml:space="preserve"> Disminución de la violencia intrafamiliar
</t>
    </r>
    <r>
      <rPr>
        <b/>
        <sz val="11"/>
        <color theme="1"/>
        <rFont val="Candara"/>
        <family val="2"/>
      </rPr>
      <t>Descripción:</t>
    </r>
    <r>
      <rPr>
        <sz val="11"/>
        <color theme="1"/>
        <rFont val="Candara"/>
        <family val="2"/>
      </rPr>
      <t xml:space="preserve"> Personas capacitadas, informadas y asistidas para prevenir y disminuir la violencia intrafamiliar.</t>
    </r>
  </si>
  <si>
    <r>
      <rPr>
        <b/>
        <sz val="11"/>
        <color theme="1"/>
        <rFont val="Candara"/>
        <family val="2"/>
      </rPr>
      <t>Nombre:</t>
    </r>
    <r>
      <rPr>
        <sz val="11"/>
        <color theme="1"/>
        <rFont val="Candara"/>
        <family val="2"/>
      </rPr>
      <t xml:space="preserve"> Programas de Educación y Seguridad Vial
</t>
    </r>
    <r>
      <rPr>
        <b/>
        <sz val="11"/>
        <color theme="1"/>
        <rFont val="Candara"/>
        <family val="2"/>
      </rPr>
      <t>Descripción:</t>
    </r>
    <r>
      <rPr>
        <sz val="11"/>
        <color theme="1"/>
        <rFont val="Candara"/>
        <family val="2"/>
      </rPr>
      <t xml:space="preserve"> Programas de Educación y Seguridad Vial</t>
    </r>
  </si>
  <si>
    <r>
      <rPr>
        <b/>
        <sz val="11"/>
        <color theme="1"/>
        <rFont val="Candara"/>
        <family val="2"/>
      </rPr>
      <t>Nombre:</t>
    </r>
    <r>
      <rPr>
        <sz val="11"/>
        <color theme="1"/>
        <rFont val="Candara"/>
        <family val="2"/>
      </rPr>
      <t xml:space="preserve"> Responsabilidad socio ambiental
</t>
    </r>
    <r>
      <rPr>
        <b/>
        <sz val="11"/>
        <color theme="1"/>
        <rFont val="Candara"/>
        <family val="2"/>
      </rPr>
      <t>Descripción:</t>
    </r>
    <r>
      <rPr>
        <sz val="11"/>
        <color theme="1"/>
        <rFont val="Candara"/>
        <family val="2"/>
      </rPr>
      <t xml:space="preserve"> Personas capacitadas y sensibilizadas en temas de responsabilidad socio ambiental</t>
    </r>
  </si>
  <si>
    <r>
      <rPr>
        <b/>
        <sz val="11"/>
        <color theme="1"/>
        <rFont val="Candara"/>
        <family val="2"/>
      </rPr>
      <t>Nombre:</t>
    </r>
    <r>
      <rPr>
        <sz val="11"/>
        <color theme="1"/>
        <rFont val="Candara"/>
        <family val="2"/>
      </rPr>
      <t xml:space="preserve"> Concientización ambiental con énfasis en genero y multiculturalidad
</t>
    </r>
    <r>
      <rPr>
        <b/>
        <sz val="11"/>
        <color theme="1"/>
        <rFont val="Candara"/>
        <family val="2"/>
      </rPr>
      <t>Descripción:</t>
    </r>
    <r>
      <rPr>
        <sz val="11"/>
        <color theme="1"/>
        <rFont val="Candara"/>
        <family val="2"/>
      </rPr>
      <t xml:space="preserve"> Personas sensibilizadas y con concientización ambiental con énfasis de género y multiculturalidad. </t>
    </r>
  </si>
  <si>
    <r>
      <rPr>
        <b/>
        <sz val="11"/>
        <color theme="1"/>
        <rFont val="Candara"/>
        <family val="2"/>
      </rPr>
      <t>Nombre:</t>
    </r>
    <r>
      <rPr>
        <sz val="11"/>
        <color theme="1"/>
        <rFont val="Candara"/>
        <family val="2"/>
      </rPr>
      <t xml:space="preserve"> Autorización de proyectos de generación de energias renovables
</t>
    </r>
    <r>
      <rPr>
        <b/>
        <sz val="11"/>
        <color theme="1"/>
        <rFont val="Candara"/>
        <family val="2"/>
      </rPr>
      <t>Descripción:</t>
    </r>
    <r>
      <rPr>
        <sz val="11"/>
        <color theme="1"/>
        <rFont val="Candara"/>
        <family val="2"/>
      </rPr>
      <t xml:space="preserve"> Autorización de proyectos de generación de energias renovables</t>
    </r>
  </si>
  <si>
    <r>
      <rPr>
        <b/>
        <sz val="11"/>
        <color theme="1"/>
        <rFont val="Candara"/>
        <family val="2"/>
      </rPr>
      <t>Nombre:</t>
    </r>
    <r>
      <rPr>
        <sz val="11"/>
        <color theme="1"/>
        <rFont val="Candara"/>
        <family val="2"/>
      </rPr>
      <t xml:space="preserve"> Ecosistemas protegidos
</t>
    </r>
    <r>
      <rPr>
        <b/>
        <sz val="11"/>
        <color theme="1"/>
        <rFont val="Candara"/>
        <family val="2"/>
      </rPr>
      <t>Descripción:</t>
    </r>
    <r>
      <rPr>
        <sz val="11"/>
        <color theme="1"/>
        <rFont val="Candara"/>
        <family val="2"/>
      </rPr>
      <t xml:space="preserve"> Ecosistemas  protegidos, conservados y restaurados del SIGAP</t>
    </r>
  </si>
  <si>
    <r>
      <rPr>
        <b/>
        <sz val="11"/>
        <color theme="1"/>
        <rFont val="Candara"/>
        <family val="2"/>
      </rPr>
      <t>Nombre:</t>
    </r>
    <r>
      <rPr>
        <sz val="11"/>
        <color theme="1"/>
        <rFont val="Candara"/>
        <family val="2"/>
      </rPr>
      <t xml:space="preserve"> Personas beneficiadas con alimentos
</t>
    </r>
    <r>
      <rPr>
        <b/>
        <sz val="11"/>
        <color theme="1"/>
        <rFont val="Candara"/>
        <family val="2"/>
      </rPr>
      <t>Descripción:</t>
    </r>
    <r>
      <rPr>
        <sz val="11"/>
        <color theme="1"/>
        <rFont val="Candara"/>
        <family val="2"/>
      </rPr>
      <t xml:space="preserve"> Personas que viven en pobreza y pobreza extrema beneficiadas con alimentos</t>
    </r>
  </si>
  <si>
    <r>
      <rPr>
        <b/>
        <sz val="11"/>
        <color theme="1"/>
        <rFont val="Candara"/>
        <family val="2"/>
      </rPr>
      <t>Nombre:</t>
    </r>
    <r>
      <rPr>
        <sz val="11"/>
        <color theme="1"/>
        <rFont val="Candara"/>
        <family val="2"/>
      </rPr>
      <t xml:space="preserve"> Niños con atención integral
</t>
    </r>
    <r>
      <rPr>
        <b/>
        <sz val="11"/>
        <color theme="1"/>
        <rFont val="Candara"/>
        <family val="2"/>
      </rPr>
      <t>Descripción:</t>
    </r>
    <r>
      <rPr>
        <sz val="11"/>
        <color theme="1"/>
        <rFont val="Candara"/>
        <family val="2"/>
      </rPr>
      <t xml:space="preserve">  Niños y niñas de 6 meses a 7 años de edad en situación de pobreza y pobreza extrema beneficiados con atención integral.</t>
    </r>
  </si>
  <si>
    <r>
      <rPr>
        <b/>
        <sz val="11"/>
        <color theme="1"/>
        <rFont val="Candara"/>
        <family val="2"/>
      </rPr>
      <t>Nombre:</t>
    </r>
    <r>
      <rPr>
        <sz val="11"/>
        <color theme="1"/>
        <rFont val="Candara"/>
        <family val="2"/>
      </rPr>
      <t xml:space="preserve"> Mujeres capacitadas en proyectos productivos y empresariales
</t>
    </r>
    <r>
      <rPr>
        <b/>
        <sz val="11"/>
        <color theme="1"/>
        <rFont val="Candara"/>
        <family val="2"/>
      </rPr>
      <t>Descripción:</t>
    </r>
    <r>
      <rPr>
        <sz val="11"/>
        <color theme="1"/>
        <rFont val="Candara"/>
        <family val="2"/>
      </rPr>
      <t xml:space="preserve"> Mujeres beneficiadas con capacitación, asistencia técnica en proyectos productivos y empresariales.</t>
    </r>
  </si>
  <si>
    <r>
      <rPr>
        <b/>
        <sz val="11"/>
        <color theme="1"/>
        <rFont val="Candara"/>
        <family val="2"/>
      </rPr>
      <t>Nombre:</t>
    </r>
    <r>
      <rPr>
        <sz val="11"/>
        <color theme="1"/>
        <rFont val="Candara"/>
        <family val="2"/>
      </rPr>
      <t xml:space="preserve"> Adultos mayores en condición de pobreza y pobreza extrema con atención integral
</t>
    </r>
    <r>
      <rPr>
        <b/>
        <sz val="11"/>
        <color theme="1"/>
        <rFont val="Candara"/>
        <family val="2"/>
      </rPr>
      <t>Descripción:</t>
    </r>
    <r>
      <rPr>
        <sz val="11"/>
        <color theme="1"/>
        <rFont val="Candara"/>
        <family val="2"/>
      </rPr>
      <t xml:space="preserve"> Adultos mayores en condición de pobreza y pobreza extrema beneficiados con atención integral.</t>
    </r>
  </si>
  <si>
    <r>
      <rPr>
        <b/>
        <sz val="11"/>
        <color theme="1"/>
        <rFont val="Candara"/>
        <family val="2"/>
      </rPr>
      <t>Nombre:</t>
    </r>
    <r>
      <rPr>
        <sz val="11"/>
        <color theme="1"/>
        <rFont val="Candara"/>
        <family val="2"/>
      </rPr>
      <t xml:space="preserve"> Diagnóstico de la tuberculosis
</t>
    </r>
    <r>
      <rPr>
        <b/>
        <sz val="11"/>
        <color theme="1"/>
        <rFont val="Candara"/>
        <family val="2"/>
      </rPr>
      <t>Descripción:</t>
    </r>
    <r>
      <rPr>
        <sz val="11"/>
        <color theme="1"/>
        <rFont val="Candara"/>
        <family val="2"/>
      </rPr>
      <t xml:space="preserve"> Persona con diagnóstico de la tuberculosis que recibe tratamiento</t>
    </r>
  </si>
  <si>
    <r>
      <rPr>
        <b/>
        <sz val="11"/>
        <color theme="1"/>
        <rFont val="Candara"/>
        <family val="2"/>
      </rPr>
      <t>Nombre:</t>
    </r>
    <r>
      <rPr>
        <sz val="11"/>
        <color theme="1"/>
        <rFont val="Candara"/>
        <family val="2"/>
      </rPr>
      <t xml:space="preserve"> Beca artesano a adolescentes
</t>
    </r>
    <r>
      <rPr>
        <b/>
        <sz val="11"/>
        <color theme="1"/>
        <rFont val="Candara"/>
        <family val="2"/>
      </rPr>
      <t>Descripción:</t>
    </r>
    <r>
      <rPr>
        <sz val="11"/>
        <color theme="1"/>
        <rFont val="Candara"/>
        <family val="2"/>
      </rPr>
      <t xml:space="preserve"> Beca artesano entregada a adolescentes y jóvenes</t>
    </r>
  </si>
  <si>
    <r>
      <rPr>
        <b/>
        <sz val="11"/>
        <color theme="1"/>
        <rFont val="Candara"/>
        <family val="2"/>
      </rPr>
      <t>Nombre:</t>
    </r>
    <r>
      <rPr>
        <sz val="11"/>
        <color theme="1"/>
        <rFont val="Candara"/>
        <family val="2"/>
      </rPr>
      <t xml:space="preserve"> Mercado laboral
</t>
    </r>
    <r>
      <rPr>
        <b/>
        <sz val="11"/>
        <color theme="1"/>
        <rFont val="Candara"/>
        <family val="2"/>
      </rPr>
      <t>Descripción:</t>
    </r>
    <r>
      <rPr>
        <sz val="11"/>
        <color theme="1"/>
        <rFont val="Candara"/>
        <family val="2"/>
      </rPr>
      <t xml:space="preserve"> Personas Orientadas e Intermediadas en el Mercado Laboral</t>
    </r>
  </si>
  <si>
    <r>
      <rPr>
        <b/>
        <sz val="11"/>
        <color theme="1"/>
        <rFont val="Candara"/>
        <family val="2"/>
      </rPr>
      <t>Nombre:</t>
    </r>
    <r>
      <rPr>
        <sz val="11"/>
        <color theme="1"/>
        <rFont val="Candara"/>
        <family val="2"/>
      </rPr>
      <t xml:space="preserve"> Formación profesional de emprendimiento e innovación
</t>
    </r>
    <r>
      <rPr>
        <b/>
        <sz val="11"/>
        <color theme="1"/>
        <rFont val="Candara"/>
        <family val="2"/>
      </rPr>
      <t>Descripción:</t>
    </r>
    <r>
      <rPr>
        <sz val="11"/>
        <color theme="1"/>
        <rFont val="Candara"/>
        <family val="2"/>
      </rPr>
      <t xml:space="preserve"> Jóvenes capacitados y certificados en formación profesional de emprendimiento e innovación, con énfasis en mujeres y discapacitados a nivel departamental.</t>
    </r>
  </si>
  <si>
    <r>
      <rPr>
        <b/>
        <sz val="11"/>
        <color theme="1"/>
        <rFont val="Candara"/>
        <family val="2"/>
      </rPr>
      <t>Nombre:</t>
    </r>
    <r>
      <rPr>
        <sz val="11"/>
        <color theme="1"/>
        <rFont val="Candara"/>
        <family val="2"/>
      </rPr>
      <t xml:space="preserve"> Gestión para la reducción del riesgo a desastres
</t>
    </r>
    <r>
      <rPr>
        <b/>
        <sz val="11"/>
        <color theme="1"/>
        <rFont val="Candara"/>
        <family val="2"/>
      </rPr>
      <t>Descripción:</t>
    </r>
    <r>
      <rPr>
        <sz val="11"/>
        <color theme="1"/>
        <rFont val="Candara"/>
        <family val="2"/>
      </rPr>
      <t xml:space="preserve"> Población organizada y formada, para fortalecer las capacidades de resiliencia en gestión para la reducción del riesgo de desastres.</t>
    </r>
  </si>
  <si>
    <r>
      <rPr>
        <b/>
        <sz val="11"/>
        <color theme="1"/>
        <rFont val="Candara"/>
        <family val="2"/>
      </rPr>
      <t>Nombre:</t>
    </r>
    <r>
      <rPr>
        <sz val="11"/>
        <color theme="1"/>
        <rFont val="Candara"/>
        <family val="2"/>
      </rPr>
      <t xml:space="preserve"> Ayuda y asistencia humanitaria en desastres
</t>
    </r>
    <r>
      <rPr>
        <b/>
        <sz val="11"/>
        <color theme="1"/>
        <rFont val="Candara"/>
        <family val="2"/>
      </rPr>
      <t>Descripción:</t>
    </r>
    <r>
      <rPr>
        <sz val="11"/>
        <color theme="1"/>
        <rFont val="Candara"/>
        <family val="2"/>
      </rPr>
      <t xml:space="preserve"> Población guatemalteca beneficiada con ayuda y asistencia humanitaria en el momento de un desastre o por medio de actividades, iniciativas, proyectos, obras e investigaciones en todas las áreas de reducción de desastres.</t>
    </r>
  </si>
  <si>
    <r>
      <rPr>
        <b/>
        <sz val="11"/>
        <color theme="1"/>
        <rFont val="Candara"/>
        <family val="2"/>
      </rPr>
      <t>Nombre:</t>
    </r>
    <r>
      <rPr>
        <sz val="11"/>
        <color theme="1"/>
        <rFont val="Candara"/>
        <family val="2"/>
      </rPr>
      <t xml:space="preserve"> Recuperación de la salud
</t>
    </r>
    <r>
      <rPr>
        <b/>
        <sz val="11"/>
        <color theme="1"/>
        <rFont val="Candara"/>
        <family val="2"/>
      </rPr>
      <t>Descripción:</t>
    </r>
    <r>
      <rPr>
        <sz val="11"/>
        <color theme="1"/>
        <rFont val="Candara"/>
        <family val="2"/>
      </rPr>
      <t xml:space="preserve"> Personas atendidas en servicios de recuperación de la salud</t>
    </r>
  </si>
  <si>
    <t xml:space="preserve"> Visitantes atendidos en parques, sitios arqueologicos y zonas de rescate cultural y natural.</t>
  </si>
  <si>
    <t>Visitantes atendidos en los museos.</t>
  </si>
  <si>
    <t xml:space="preserve">Usuarios beneficiados con el patrimonio bibliográfico y documental. </t>
  </si>
  <si>
    <t>Personas beneficiadas con actividades deportivas no escolares, no federadas y de recreación.</t>
  </si>
  <si>
    <t>Personas  beneficiadas con acceso a espacios para la práctica del deporte y la recreación física.</t>
  </si>
  <si>
    <t>Mujeres beneficiadas con acceso a actividades físicas, recreativas y de sensibilización para la prevención de la violencia.</t>
  </si>
  <si>
    <t>Jóvenes beneficiados con actividades físicas, deportivas y recreativas.</t>
  </si>
  <si>
    <t xml:space="preserve">Festivales deportivos, recreativos y otros eventos de carácter especial, realizados para promover el acceso a la actividad física y la recreación. </t>
  </si>
  <si>
    <r>
      <rPr>
        <b/>
        <sz val="11"/>
        <color theme="1"/>
        <rFont val="Candara"/>
        <family val="2"/>
      </rPr>
      <t>Nombre:</t>
    </r>
    <r>
      <rPr>
        <sz val="11"/>
        <color theme="1"/>
        <rFont val="Candara"/>
        <family val="2"/>
      </rPr>
      <t xml:space="preserve"> Mejoramiento caminos rurales
</t>
    </r>
    <r>
      <rPr>
        <b/>
        <sz val="11"/>
        <color theme="1"/>
        <rFont val="Candara"/>
        <family val="2"/>
      </rPr>
      <t>Descripción:</t>
    </r>
    <r>
      <rPr>
        <sz val="11"/>
        <color theme="1"/>
        <rFont val="Candara"/>
        <family val="2"/>
      </rPr>
      <t xml:space="preserve"> Mejoramiento caminos rurales</t>
    </r>
  </si>
  <si>
    <r>
      <rPr>
        <b/>
        <sz val="11"/>
        <color theme="1"/>
        <rFont val="Candara"/>
        <family val="2"/>
      </rPr>
      <t>Nombre:</t>
    </r>
    <r>
      <rPr>
        <sz val="11"/>
        <color theme="1"/>
        <rFont val="Candara"/>
        <family val="2"/>
      </rPr>
      <t xml:space="preserve"> Carreteras terciarias
</t>
    </r>
    <r>
      <rPr>
        <b/>
        <sz val="11"/>
        <color theme="1"/>
        <rFont val="Candara"/>
        <family val="2"/>
      </rPr>
      <t>Descripción:</t>
    </r>
    <r>
      <rPr>
        <sz val="11"/>
        <color theme="1"/>
        <rFont val="Candara"/>
        <family val="2"/>
      </rPr>
      <t xml:space="preserve"> Ampliación, construcción y mejoramiento carreteras terciarias</t>
    </r>
  </si>
  <si>
    <r>
      <rPr>
        <b/>
        <sz val="11"/>
        <color theme="1"/>
        <rFont val="Candara"/>
        <family val="2"/>
      </rPr>
      <t>Nombre:</t>
    </r>
    <r>
      <rPr>
        <sz val="11"/>
        <color theme="1"/>
        <rFont val="Candara"/>
        <family val="2"/>
      </rPr>
      <t xml:space="preserve"> Protección de los derechos de la familia
</t>
    </r>
    <r>
      <rPr>
        <b/>
        <sz val="11"/>
        <color theme="1"/>
        <rFont val="Candara"/>
        <family val="2"/>
      </rPr>
      <t>Descripción:</t>
    </r>
    <r>
      <rPr>
        <sz val="11"/>
        <color theme="1"/>
        <rFont val="Candara"/>
        <family val="2"/>
      </rPr>
      <t xml:space="preserve"> Protección de los derechos de la mujer, adulto mayor y personas con discapacidad</t>
    </r>
  </si>
  <si>
    <r>
      <rPr>
        <b/>
        <sz val="11"/>
        <color theme="1"/>
        <rFont val="Candara"/>
        <family val="2"/>
      </rPr>
      <t>Nombre:</t>
    </r>
    <r>
      <rPr>
        <sz val="11"/>
        <color theme="1"/>
        <rFont val="Candara"/>
        <family val="2"/>
      </rPr>
      <t xml:space="preserve"> Asesoría técnica en procesos de capacitación
</t>
    </r>
    <r>
      <rPr>
        <b/>
        <sz val="11"/>
        <color theme="1"/>
        <rFont val="Candara"/>
        <family val="2"/>
      </rPr>
      <t>Descripción:</t>
    </r>
    <r>
      <rPr>
        <sz val="11"/>
        <color theme="1"/>
        <rFont val="Candara"/>
        <family val="2"/>
      </rPr>
      <t xml:space="preserve"> Entidades e instituciones públicas, y Sistema de Consejos de Desarrollo, con asesoría técnica en procesos de planificación y programación, con orientación a resultados.</t>
    </r>
  </si>
  <si>
    <t>Areas de espacio público gestionadas</t>
  </si>
  <si>
    <t>Areas de uso urbano regulado</t>
  </si>
  <si>
    <t>1. Identificar la procedencia del financiamiento municipal para el 2025</t>
  </si>
  <si>
    <t>2. Indicar el monto total para el año 2025, según procedencia.</t>
  </si>
  <si>
    <t>8. Recursos comprometidos para el año fiscal 2025, ya sea por proyectos de arrastre, pago de deudas del 2024 o de años anteriores.</t>
  </si>
  <si>
    <t>9. Monto total comprometido para el 2025</t>
  </si>
  <si>
    <t>Disponibilidad financiera para el Plan Operativo Anual 2025</t>
  </si>
  <si>
    <t>1) Procedencia del financiamiento a nivel municipal para el año 2025</t>
  </si>
  <si>
    <t>2) Disponibilidad financiera para el año 2025
Q.</t>
  </si>
  <si>
    <t>7) Total financiamiento para el año fiscal 2025</t>
  </si>
  <si>
    <t>8) Recursos comprometidos para el año fiscal 2025</t>
  </si>
  <si>
    <t>ESTRUCTURA DE VINCULACIÓN PLAN - PRESUPUESTO 2025</t>
  </si>
  <si>
    <t>10) Total de inversión disponible para nuevos proyectos</t>
  </si>
  <si>
    <t>6. Indicar el porcentaje que corresponde a la disponibilidad financiera destinada para funcionamiento o proyectos que no forman capital fijo.</t>
  </si>
  <si>
    <t>7. El monto total para el financiamiento del 2025, es la sumatoria de la procedencia de financiamiento que tendrá la municipalidad.</t>
  </si>
  <si>
    <t xml:space="preserve">El apartado corresponde a la información que se programará para el período 2025-2029 del plan operativo multianual, que integra las intervenciones de competencia propia y delegada, la meta del período y la desagregación de la programación por año del período. </t>
  </si>
  <si>
    <t>Instrucciones:</t>
  </si>
  <si>
    <t>1, 2 , 3, 4, 5 y 6</t>
  </si>
  <si>
    <t>CAJA DE HERRAMIENTAS DE PLANIFICACIÓN
PARA LA FORMULACIÓN DEL PEI, POM y POA</t>
  </si>
  <si>
    <t>Plan Operativo Multianual (POM)</t>
  </si>
  <si>
    <t>Ejercicio Fiscal 2025 y Multianual 2025-2029</t>
  </si>
  <si>
    <t>Secretaría de Planificación y Programación de la Presidencia (SEGEPLAN)</t>
  </si>
  <si>
    <t xml:space="preserve">Subsecretaría de Planificación y Programación para el Desarrollo (SPPD) </t>
  </si>
  <si>
    <t>Click aquí para ir al contenido</t>
  </si>
  <si>
    <t>Porcentaje de productores beneficiados</t>
  </si>
  <si>
    <t>(((Productores beneficiados con capacitación, asistencia técnica e insumos para promover la alimentación en el hogar rural saludable en 2025 + Productores beneficiados con capacitación, asistencia técnica e insumos para promover la alimentación en el hogar rural saludable en año base) / Productores beneficiados con capacitación, asistencia técnica e insumos para promover la alimentación en el hogar rural saludable en año base) - 1) x 100</t>
  </si>
  <si>
    <t>Porcentaje de productores familiares capacitados y asistidos técnicamente</t>
  </si>
  <si>
    <t>(((Productores (as) familiares capacitados y asistidos técnicamente para mejorar sus sistemas productivos en 2025 + Productores (as) familiares capacitados y asistidos técnicamente para mejorar sus sistemas productivos en año base) / Productores (as) familiares capacitados y asistidos técnicamente para mejorar sus sistemas productivos en año base) - 1) x 100</t>
  </si>
  <si>
    <t>Porcentaje de raciones entregadas</t>
  </si>
  <si>
    <t>(((Raciones entregadas en 2025 + Raciones entregadas en año base) / Raciones entregadas en año base) - 1) x 100</t>
  </si>
  <si>
    <t>Niño y niña menor de 5 años, con monitoreo de crecimiento</t>
  </si>
  <si>
    <t>Número de niñas y niños menores de 5 años con monitoreos del crecimiento según normativa / Población de niñas y niños menores de 5 años (NV INE)  por 100</t>
  </si>
  <si>
    <t>Niño y niña de 6  meses a menor de 1 año  suplementado semestralmente con vitamina A</t>
  </si>
  <si>
    <t>Número de niñas y niños de 6 meses a menores de 1 año suplementados con vitamina A / Población de niñas y niños menores de 1 año (NV INE)  por 100</t>
  </si>
  <si>
    <t>Mujer puérpera suplementada con hierro y ácido fólico</t>
  </si>
  <si>
    <t>Número de mujeres puérperas que recibieron hierro y ácido fólico al menos 1 vez  / *Población de embarazadas por 100</t>
  </si>
  <si>
    <r>
      <rPr>
        <b/>
        <sz val="11"/>
        <color rgb="FF000000"/>
        <rFont val="Candara"/>
        <family val="2"/>
      </rPr>
      <t>Nombre:</t>
    </r>
    <r>
      <rPr>
        <sz val="11"/>
        <color rgb="FF000000"/>
        <rFont val="Candara"/>
        <family val="2"/>
      </rPr>
      <t xml:space="preserve"> Consejería para el cuidado infantil
</t>
    </r>
    <r>
      <rPr>
        <b/>
        <sz val="11"/>
        <color rgb="FF000000"/>
        <rFont val="Candara"/>
        <family val="2"/>
      </rPr>
      <t>Descripción:</t>
    </r>
    <r>
      <rPr>
        <sz val="11"/>
        <color rgb="FF000000"/>
        <rFont val="Candara"/>
        <family val="2"/>
      </rPr>
      <t xml:space="preserve"> Madre de niño y niña menor de 5 años, que recibe consejería sobre prácticas para el cuidado infantil</t>
    </r>
  </si>
  <si>
    <t>Madre de niño y niña menor de 5 años, que recibe consejería sobre prácticas para el cuidado infantil/ Población medres de niñas y niños menores de 5 año (NV INE, Estadísticas de centros de atención del municipio)  por 100</t>
  </si>
  <si>
    <r>
      <rPr>
        <b/>
        <sz val="11"/>
        <color rgb="FF000000"/>
        <rFont val="Candara"/>
        <family val="2"/>
      </rPr>
      <t>Nombre:</t>
    </r>
    <r>
      <rPr>
        <sz val="11"/>
        <color rgb="FF000000"/>
        <rFont val="Candara"/>
        <family val="2"/>
      </rPr>
      <t xml:space="preserve"> Planificación familiar
</t>
    </r>
    <r>
      <rPr>
        <b/>
        <sz val="11"/>
        <color rgb="FF000000"/>
        <rFont val="Candara"/>
        <family val="2"/>
      </rPr>
      <t>Descripción:</t>
    </r>
    <r>
      <rPr>
        <sz val="11"/>
        <color rgb="FF000000"/>
        <rFont val="Candara"/>
        <family val="2"/>
      </rPr>
      <t xml:space="preserve"> Población con acceso a métodos de planificación familiar </t>
    </r>
  </si>
  <si>
    <t>Población con acceso a métodos de planificación familiar/ Población en edad reproductiva del municipio (NV INE, Estadísticas de centros de atención del municipio)  por 100</t>
  </si>
  <si>
    <t xml:space="preserve">Tasa neta de cobertura en el nivel preprimario </t>
  </si>
  <si>
    <t>TNEPt5-6 = PTEPt5-6 / PTt5-6 (* 100)
donde:
TNEPt5-6 = Tasa neta de escolaridad primaria de 5 a 6 años en el año t
PTEPt5-6  = Población total de 5 a 6 años inscritos en educación preprimaria en el año t
PTt5-6 = Población total de 5 a 6 años en el año t</t>
  </si>
  <si>
    <t>Tasa neta de cobertura en el nivel primario</t>
  </si>
  <si>
    <t>TNEPt7-12 = PTEPt7-12 / PTt7-12 (* 100)
donde:
TNEPt7-12 = Tasa neta de escolaridad primaria de 7 a 12 años en el año t
PTEPt7-12  = Población total de 7 a 12 años inscritos en educación primaria en el año t
PTt7-12 = Población total de 7 a 12 años en el año t</t>
  </si>
  <si>
    <t xml:space="preserve">Tasa neta de cobertura neta en el nivel básico </t>
  </si>
  <si>
    <t>TNEPt13-15 = PTEPt13-15 / PTt13-15 (* 100)
donde:
TNEPt13-15 = Tasa neta de escolaridad en educación básica de 13 a 15 años en el año t
PTEPt13-15  = Población total de 13 a 15 años inscritos en educación básica en el año t
PTt13-15 = Población total de 13 a 15 años en el año t</t>
  </si>
  <si>
    <t xml:space="preserve">Tasa neta de cobertura en el nivel diversificado </t>
  </si>
  <si>
    <t>TNEPt16-19 = PTEPt16-19 / PTt16-19 (* 100)
donde:
TNEPt16-19 = Tasa neta de escolaridad en educación diversificada de 16 a 19 años en el año t
PTEPt16-19  = Población total de 16 a 19 años inscritos en educación diversificada en el año t
PTt16-19 = Población total de 16 a 19 años en el año t</t>
  </si>
  <si>
    <t xml:space="preserve">Matrícula de los programas de educación extraescolar </t>
  </si>
  <si>
    <r>
      <rPr>
        <b/>
        <sz val="11"/>
        <color rgb="FF000000"/>
        <rFont val="Candara"/>
        <family val="2"/>
      </rPr>
      <t>Nombre:</t>
    </r>
    <r>
      <rPr>
        <sz val="11"/>
        <color rgb="FF000000"/>
        <rFont val="Candara"/>
        <family val="2"/>
      </rPr>
      <t xml:space="preserve"> Aprendizaje temprano
</t>
    </r>
    <r>
      <rPr>
        <b/>
        <sz val="11"/>
        <color rgb="FF000000"/>
        <rFont val="Candara"/>
        <family val="2"/>
      </rPr>
      <t>Descripción:</t>
    </r>
    <r>
      <rPr>
        <sz val="11"/>
        <color rgb="FF000000"/>
        <rFont val="Candara"/>
        <family val="2"/>
      </rPr>
      <t xml:space="preserve"> Niños de primera infancia atendidos en aprendizaje temprano</t>
    </r>
  </si>
  <si>
    <t>Niños atendidos con desarrollo integral temprano</t>
  </si>
  <si>
    <t>Inversión en servicios de alimentación escolar</t>
  </si>
  <si>
    <t>Monto ejecutado del programa 20 "Apoyo para el consumo adecuado de alimentos"del Ministerio de Educación</t>
  </si>
  <si>
    <t>No. De personas becadas a nivel universitario</t>
  </si>
  <si>
    <t>Total de personas becadas por la municipalidad/total de personas graduadas a nivel diversificado</t>
  </si>
  <si>
    <t>Reducción del índice de analfabetismo</t>
  </si>
  <si>
    <t>Personas analfabetas atendidas, (Personas Proyectadas / Personas inscritas)</t>
  </si>
  <si>
    <t>No colocaron información</t>
  </si>
  <si>
    <t>Retorno de la inversión en giras de prensa, televisión y filmación</t>
  </si>
  <si>
    <t xml:space="preserve"> (Valor total de mercado de las publicaciones de las giras - Gasto anual por giras de prensa, televisión y filmación / Gasto anual por giras de prensa, televisión y filmación) * 100</t>
  </si>
  <si>
    <t xml:space="preserve">Número de familias que reciben subsidio para vivienda digna. </t>
  </si>
  <si>
    <t xml:space="preserve">Número de familias beneficiadas con subsidio para la vivienda dividido Número de familias proyectadas para el período, por cien. </t>
  </si>
  <si>
    <t>CIV</t>
  </si>
  <si>
    <t>S/D</t>
  </si>
  <si>
    <t>(cantidad ejecutada/cantidad programada)*100</t>
  </si>
  <si>
    <t>S/F</t>
  </si>
  <si>
    <t>Grado de la educación ambiental</t>
  </si>
  <si>
    <t>Numero de personas capacitadas anualmente/Meta POA 2025</t>
  </si>
  <si>
    <t>MARN</t>
  </si>
  <si>
    <r>
      <rPr>
        <b/>
        <sz val="11"/>
        <color theme="1"/>
        <rFont val="Candara"/>
        <family val="2"/>
      </rPr>
      <t>Nombre:</t>
    </r>
    <r>
      <rPr>
        <sz val="11"/>
        <color theme="1"/>
        <rFont val="Candara"/>
        <family val="2"/>
      </rPr>
      <t xml:space="preserve"> Proyectos de generación de energías renovables
</t>
    </r>
    <r>
      <rPr>
        <b/>
        <sz val="11"/>
        <color theme="1"/>
        <rFont val="Candara"/>
        <family val="2"/>
      </rPr>
      <t>Descripción:</t>
    </r>
    <r>
      <rPr>
        <sz val="11"/>
        <color theme="1"/>
        <rFont val="Candara"/>
        <family val="2"/>
      </rPr>
      <t xml:space="preserve"> Promoción de proyectos de generación de energías renovables</t>
    </r>
  </si>
  <si>
    <t>Documento</t>
  </si>
  <si>
    <t xml:space="preserve">Cumplimiento Año base + año ejecutado / Año base </t>
  </si>
  <si>
    <t>Áreas Clave para la biodiversidad de Montaña cubiertas por el SIGAP</t>
  </si>
  <si>
    <t>(No. de personas programadas/ No. de personas beneficiadas)*100</t>
  </si>
  <si>
    <t>MIDES</t>
  </si>
  <si>
    <t>Porcentaje de niños y niñas de 6 meses a 7 años en situación de pobreza y pobreza extrema beneficiados con atención integral</t>
  </si>
  <si>
    <t>(Sumatoria de niños atendidos/meta de niños planificada)*100</t>
  </si>
  <si>
    <t>Porcentaje de mujeres capacitadas técnicamente en temas de proyectos productivos</t>
  </si>
  <si>
    <t>(Sumatoria de mujeres atendidas/meta de mujeres planificada)*100</t>
  </si>
  <si>
    <t>Porcentaje de personas mayores en condición de pobreza y pobreza extrema atendidos integralmente</t>
  </si>
  <si>
    <t>(Sumatoria de personas atendidas/meta de personas planificada)*100</t>
  </si>
  <si>
    <t xml:space="preserve">Disminuir prevalencia de ITS, VIH sida en población </t>
  </si>
  <si>
    <t xml:space="preserve">Porcentaje de personas con tuberculosis curados y tratamiento completo  </t>
  </si>
  <si>
    <t xml:space="preserve">Número total de casos TB  detectado en periodo de tiempo definido/ Población total según INE  X 10,000                </t>
  </si>
  <si>
    <r>
      <rPr>
        <b/>
        <sz val="11"/>
        <color rgb="FF000000"/>
        <rFont val="Candara"/>
        <family val="2"/>
      </rPr>
      <t>Nombre:</t>
    </r>
    <r>
      <rPr>
        <sz val="11"/>
        <color rgb="FF000000"/>
        <rFont val="Candara"/>
        <family val="2"/>
      </rPr>
      <t xml:space="preserve"> Prevención, control y vigilancia de enfermedades zoonóticas
</t>
    </r>
    <r>
      <rPr>
        <b/>
        <sz val="11"/>
        <color rgb="FF000000"/>
        <rFont val="Candara"/>
        <family val="2"/>
      </rPr>
      <t>Descripción:</t>
    </r>
    <r>
      <rPr>
        <sz val="11"/>
        <color rgb="FF000000"/>
        <rFont val="Candara"/>
        <family val="2"/>
      </rPr>
      <t xml:space="preserve"> Persona beneficiada con acciones de prevención, control y vigilancia de enfermedades zoonóticas</t>
    </r>
  </si>
  <si>
    <t>Prevención, control y vigilancia de enfermedades zoonóticas</t>
  </si>
  <si>
    <t>Personas diagnosticadas con enfermedades infecciosas transmisibles naturalmente desde animales vertebrados al ser humano/Población total del municipio (NV INE) * 100</t>
  </si>
  <si>
    <t>No. de becas  de artesano entregada a adolescentes y adultos</t>
  </si>
  <si>
    <t>(No. de Becas programas/ no. Becas entregadas)*100</t>
  </si>
  <si>
    <t>Personas orientadas e intermediadas en el mercado laboral</t>
  </si>
  <si>
    <t>Proporción de personas orientadas e intermediadas en 2024 con relación a la PEA desocupada (personas orientadas e intermediadas/PEA desocupada*100)</t>
  </si>
  <si>
    <r>
      <rPr>
        <b/>
        <sz val="11"/>
        <color rgb="FF000000"/>
        <rFont val="Candara"/>
        <family val="2"/>
      </rPr>
      <t>Nombre:</t>
    </r>
    <r>
      <rPr>
        <sz val="11"/>
        <color rgb="FF000000"/>
        <rFont val="Candara"/>
        <family val="2"/>
      </rPr>
      <t xml:space="preserve"> Productividad y competitividad departamental
</t>
    </r>
    <r>
      <rPr>
        <b/>
        <sz val="11"/>
        <color rgb="FF000000"/>
        <rFont val="Candara"/>
        <family val="2"/>
      </rPr>
      <t>Descripción:</t>
    </r>
    <r>
      <rPr>
        <sz val="11"/>
        <color rgb="FF000000"/>
        <rFont val="Candara"/>
        <family val="2"/>
      </rPr>
      <t xml:space="preserve"> Entidades beneficiadas con asistencia técnica para la mejora de la productividad y competitividad a nivel departamental </t>
    </r>
  </si>
  <si>
    <t>Productividad y competitividad departamental</t>
  </si>
  <si>
    <t>(Productos entregados/producto que se programó entregar ) * 100</t>
  </si>
  <si>
    <r>
      <rPr>
        <b/>
        <sz val="11"/>
        <color rgb="FF000000"/>
        <rFont val="Candara"/>
        <family val="2"/>
      </rPr>
      <t>Nombre:</t>
    </r>
    <r>
      <rPr>
        <sz val="11"/>
        <color rgb="FF000000"/>
        <rFont val="Candara"/>
        <family val="2"/>
      </rPr>
      <t xml:space="preserve"> Competitividad a nivel departamental
</t>
    </r>
    <r>
      <rPr>
        <b/>
        <sz val="11"/>
        <color rgb="FF000000"/>
        <rFont val="Candara"/>
        <family val="2"/>
      </rPr>
      <t>Descripción:</t>
    </r>
    <r>
      <rPr>
        <sz val="11"/>
        <color rgb="FF000000"/>
        <rFont val="Candara"/>
        <family val="2"/>
      </rPr>
      <t xml:space="preserve"> Personas capacitadas  e informadas  sobre  los beneficios económicos de la competencia en  los mercados y en  la competitividad del país a nivel departamental.</t>
    </r>
  </si>
  <si>
    <t>Personas capacitadas e informadas</t>
  </si>
  <si>
    <t>Personas capacitadas y certificados</t>
  </si>
  <si>
    <r>
      <rPr>
        <b/>
        <sz val="11"/>
        <color theme="1"/>
        <rFont val="Candara"/>
        <family val="2"/>
      </rPr>
      <t>Nombre:</t>
    </r>
    <r>
      <rPr>
        <sz val="11"/>
        <color theme="1"/>
        <rFont val="Candara"/>
        <family val="2"/>
      </rPr>
      <t xml:space="preserve"> Servicios de emergencia
</t>
    </r>
    <r>
      <rPr>
        <b/>
        <sz val="11"/>
        <color theme="1"/>
        <rFont val="Candara"/>
        <family val="2"/>
      </rPr>
      <t>Descripción:</t>
    </r>
    <r>
      <rPr>
        <sz val="11"/>
        <color theme="1"/>
        <rFont val="Candara"/>
        <family val="2"/>
      </rPr>
      <t xml:space="preserve"> Servicios de emergencia proporcionados a la población</t>
    </r>
  </si>
  <si>
    <t>Acciones de respuesta a beneficio de la población</t>
  </si>
  <si>
    <t>No. de asistencias realizadas/numero de asistencias programadas</t>
  </si>
  <si>
    <t>BCVB</t>
  </si>
  <si>
    <t>MCD</t>
  </si>
  <si>
    <r>
      <rPr>
        <b/>
        <sz val="11"/>
        <color rgb="FF000000"/>
        <rFont val="Candara"/>
        <family val="2"/>
      </rPr>
      <t>Nombre:</t>
    </r>
    <r>
      <rPr>
        <sz val="11"/>
        <color rgb="FF000000"/>
        <rFont val="Candara"/>
        <family val="2"/>
      </rPr>
      <t xml:space="preserve"> Control de espectáculos públicos
</t>
    </r>
    <r>
      <rPr>
        <b/>
        <sz val="11"/>
        <color rgb="FF000000"/>
        <rFont val="Candara"/>
        <family val="2"/>
      </rPr>
      <t>Descripción:</t>
    </r>
    <r>
      <rPr>
        <sz val="11"/>
        <color rgb="FF000000"/>
        <rFont val="Candara"/>
        <family val="2"/>
      </rPr>
      <t xml:space="preserve"> Autorización y control de espectáculos públicos en beneficio de personas. </t>
    </r>
  </si>
  <si>
    <t xml:space="preserve">Cantidad de Autorizaciones y control de espectáculos públicos en beneficio de personas. 		</t>
  </si>
  <si>
    <t>(Cantidad de Autorizaciones y control de espectáculos públicos en beneficio de personas.  programada/Cantidad de Autorizaciones y control de espectáculos públicos en beneficio de personas.  atendida)*100</t>
  </si>
  <si>
    <t>SE CONRED</t>
  </si>
  <si>
    <t>Número de acciones destinadas a la ayuda y asistencia ante desastres/ Meta POA 2025</t>
  </si>
  <si>
    <t>Cantidad de Visitantes atendidos en los museos</t>
  </si>
  <si>
    <t xml:space="preserve">Cantidad de Usuarios beneficiados con el patrimonio bibliográfico y documental. </t>
  </si>
  <si>
    <t>(Cantidad de Usuarios beneficiados con el patrimonio bibliográfico y documental programada/Cantidad de Usuarios beneficiados con el patrimonio bibliográfico y documental atendida)*100</t>
  </si>
  <si>
    <t>No. De personas beneficiadas con actividad física</t>
  </si>
  <si>
    <t>Cantidad de personas beneficiadas con actividades deportivas no escolares, no federadas y de recreación. Fórmula: Meta programada / cantidad de personas beneficiadas</t>
  </si>
  <si>
    <t>No. De personas beneficiadas con espacios físicos para realizar deporte</t>
  </si>
  <si>
    <t xml:space="preserve">Cantidad de personas beneficiadas con acceso a espacios para la práctica del deporte y la recreación física. Fórmula Personas que asisten a los centros deportivos / personas programadas </t>
  </si>
  <si>
    <t>Cantidad de mujeres beneficiadas con acceso a actividades físicas, recreativas y de sensibilización para la prevención de la violencia</t>
  </si>
  <si>
    <t>Cantidad de jóvenes beneficiados con actividades físicas, deportivas y recreativas.</t>
  </si>
  <si>
    <t xml:space="preserve">Cantidad de jóvenes beneficiados con actividades físicas, deportivas y recreativas. Fórmula: Meta programada / cantidad de jóvenes beneficiados </t>
  </si>
  <si>
    <t xml:space="preserve">Cantidad de Festivales deportivos, recreativos y otros eventos de carácter especial, realizados para promover el acceso a la actividad física y la recreación. </t>
  </si>
  <si>
    <t>(Cantidad de Festivales deportivos, recreativos y otros eventos de carácter especial, realizados para promover el acceso a la actividad física y la recreación programada/Cantidad de Festivales deportivos, recreativos y otros eventos de carácter especial, realizados para promover el acceso a la actividad física y la recreación atendida)*100</t>
  </si>
  <si>
    <t xml:space="preserve">No. de Kilómetros de caminos rurales mejorados </t>
  </si>
  <si>
    <t xml:space="preserve">Número de kilómetros de caminos rurales mejorados dividido total de kilómetros proyectados para el período, por cien. </t>
  </si>
  <si>
    <t xml:space="preserve">No. de kilómetros de carreteras terciarias ampliadas 
No. de kilómetros de carreteras terciarias construidas
No. de kilómetros de carreteras terciarias mejoradas 
</t>
  </si>
  <si>
    <t xml:space="preserve">No. De kilómetros de carreteras terciarias ampliadas dividido No. De kilómetros de carreteras terciarias ampliadas proyectadas para el período, por cien. 
No. De kilómetros de carreteras terciarias construidas dividido No. De kilómetros de carreteras terciarias nuevas proyectadas para el período, por cien. 
No. De kilómetros de carreteras terciarias mejoradas dividido No. De kilómetros de carreteras terciarias mejoradas proyectadas para el período, por cien. 
</t>
  </si>
  <si>
    <r>
      <rPr>
        <b/>
        <sz val="11"/>
        <color rgb="FF000000"/>
        <rFont val="Candara"/>
        <family val="2"/>
      </rPr>
      <t>Nombre:</t>
    </r>
    <r>
      <rPr>
        <sz val="11"/>
        <color rgb="FF000000"/>
        <rFont val="Candara"/>
        <family val="2"/>
      </rPr>
      <t xml:space="preserve"> Promoción cultural
Descripción: Personas beneficiadas con eventos de promoción cultural.</t>
    </r>
  </si>
  <si>
    <t>Cantidad de Personas beneficiadas con eventos de promoción cultural.</t>
  </si>
  <si>
    <t>(Cantidad de Personas beneficiadas con eventos de promoción cultural programada/Cantidad de Personas beneficiadas con eventos de promoción cultural atendida)*100</t>
  </si>
  <si>
    <t xml:space="preserve">Cobertura de asesoría técnica
</t>
  </si>
  <si>
    <t>SEGEPLAN</t>
  </si>
  <si>
    <t>No. de m2 con alumbrado público</t>
  </si>
  <si>
    <t xml:space="preserve">MUNICIPALIDAD </t>
  </si>
  <si>
    <t>cobertura forestal</t>
  </si>
  <si>
    <t>Proporción de superficie reforestada / Total de cobertura forestal municipal</t>
  </si>
  <si>
    <t>No. de metros cuadrados con ordenamiento vial</t>
  </si>
  <si>
    <t xml:space="preserve">No. de metros cuadrados con ordenamiento vial ejecutados dividido No. de metros cuadrados con ordenamiento vial proyectados para el período. </t>
  </si>
  <si>
    <t>Número de m2 de espacio público gestionadas</t>
  </si>
  <si>
    <t>(Número de  m2 de espacio público gestionadas / número de m2 de espacio público planificadas para gestionar) * 100</t>
  </si>
  <si>
    <t>Número de m2 de uso urbano regulado</t>
  </si>
  <si>
    <t>(Número de  m2 de uso urbano regulado / número de m2 de uso urbano planificados para regular ) * 100</t>
  </si>
  <si>
    <t>No. De personas que usan el transporte publico.</t>
  </si>
  <si>
    <t>No. De personas que usan el transporte publico/total de personas que habitan en el  municipio según censo INE 2018</t>
  </si>
  <si>
    <t>No. De personas atendidas con servicios de competencia propia  municipal.</t>
  </si>
  <si>
    <t>No. De personas atendidas con servicios de competencia propia municipales/ total de personas mayores de edad que habitan en el municipio, según censo INE 2018</t>
  </si>
  <si>
    <t>Número de personas capacitadas y fortalecidas en gestión municipal</t>
  </si>
  <si>
    <t>(Número de personas capacitadas y fortalecidas en gestión municipal  /  Número de personas que se planificaron capacitar y fortalecer en gestión municipal ) * 100</t>
  </si>
  <si>
    <t>Proporción de la vivienda con acceso a servicios de agua potable</t>
  </si>
  <si>
    <t>Proporción de viviendas con acceso a agua potable =  Viviendas beneficiadas con proyectos de agua potable + Viviendas año base con acceso a agua potable  / Total de viviendas a beneficiar al final del periodo multiplicado  por cien</t>
  </si>
  <si>
    <t>Proporción de la vivienda con acceso a servicios de alcantarillado</t>
  </si>
  <si>
    <t>Proporción de viviendas con acceso a servicio de alcantarillado =  Viviendas beneficiadas con proyectos de servicio de alcantarillado + Viviendas año base con acceso a servicio de alcantarillado / Total de viviendas a beneficiar al final del periodo multiplicado  por cien</t>
  </si>
  <si>
    <t>No. Familias con servicios de recolección de desechos y residuos sólidos</t>
  </si>
  <si>
    <t>Número de familias con servicio de recolección/ Número de familias en el municipio</t>
  </si>
  <si>
    <t>Proporción de viviendas con acceso a servicio de drenaje =  Viviendas beneficiadas con proyectos de servicio de drenaje + Viviendas año base con acceso a servicio de drenaje / Total de viviendas a beneficiar al final del periodo multiplicado  por cien</t>
  </si>
  <si>
    <t>No. Familias que reciben servicios de saneamiento</t>
  </si>
  <si>
    <t xml:space="preserve">No. De familias que visitan los mercados municipales/total de familias que habitan en el municipio.
No de personas que laboran en el rastro municipal/ No. de personas que cuentan con licencia sanitaria extendida por MSPAS.
No. De Cementerios / total de enterramientos habidos en el año. </t>
  </si>
  <si>
    <t>RESPONSABLE</t>
  </si>
  <si>
    <t xml:space="preserve">CATALOGO DE PRODUCTOS VIGENTES PARA EL PERIODO 2025-2029 (PLANIFICACIÓN MUNICIPAL)  </t>
  </si>
  <si>
    <t xml:space="preserve">VINCULACIÓN INSTITUCIONAL </t>
  </si>
  <si>
    <t>Resultado PDM-OT/PEI 2025 -2029
intermedio/ inmediato</t>
  </si>
  <si>
    <t>POLITICA GENERAL DE GOBIERNO 
PGG 2024-2028</t>
  </si>
  <si>
    <t>DATOS DEL PRODUCTO</t>
  </si>
  <si>
    <t>CORRESPONDENCIA DE COMPETENCIAS</t>
  </si>
  <si>
    <t>NÚMERO PROGRAMA</t>
  </si>
  <si>
    <t>NÚMERO SUBPROGRAMA</t>
  </si>
  <si>
    <t>COMPETENCIA MUNICIPAL</t>
  </si>
  <si>
    <t xml:space="preserve">COMPLETENCIA DELEGADA </t>
  </si>
  <si>
    <t>CORRESPONSABLE</t>
  </si>
  <si>
    <t>Bienestar para la gente</t>
  </si>
  <si>
    <t xml:space="preserve">ODS 2. Hambre cero, 
ODS 10. Reducción de las desigualdades </t>
  </si>
  <si>
    <t>Para el 2032, reducir en no menos de 25 puntos porcentuales, la desnutrición crónica en niños menores de cinco años, con énfasis en los niños y niñas de los pueblos maya, xinca y garífuna, y del área rural</t>
  </si>
  <si>
    <t>Para el 2029, se ha disminuido a 40.5% la prevalencia de desnutrición crónica en niñas y niños menores de cinco años de edad. (De 46.5% en 2014-2015 a 40.5% en 2029).</t>
  </si>
  <si>
    <t>Para el 2029, se ha capacitado al XX% de personas en temas de producción de alimentos y sistemas productivos, en el municipio de XXX (De XX% en 20XX a XX% en el 2029).</t>
  </si>
  <si>
    <t>Lucha contra la Desnutrición y Malnutrición</t>
  </si>
  <si>
    <r>
      <rPr>
        <b/>
        <sz val="11"/>
        <color theme="1"/>
        <rFont val="Candara"/>
        <family val="2"/>
      </rPr>
      <t xml:space="preserve">Nombre: </t>
    </r>
    <r>
      <rPr>
        <sz val="11"/>
        <color theme="1"/>
        <rFont val="Candara"/>
        <family val="2"/>
      </rPr>
      <t xml:space="preserve">Prevención de la desnutrición crónica
</t>
    </r>
    <r>
      <rPr>
        <b/>
        <sz val="11"/>
        <color theme="1"/>
        <rFont val="Candara"/>
        <family val="2"/>
      </rPr>
      <t>Descripción:</t>
    </r>
    <r>
      <rPr>
        <sz val="11"/>
        <color theme="1"/>
        <rFont val="Candara"/>
        <family val="2"/>
      </rPr>
      <t xml:space="preserve"> Disponibilidad alimentaria</t>
    </r>
  </si>
  <si>
    <r>
      <rPr>
        <b/>
        <sz val="11"/>
        <color theme="1"/>
        <rFont val="Candara"/>
        <family val="2"/>
      </rPr>
      <t>Nombre:</t>
    </r>
    <r>
      <rPr>
        <sz val="11"/>
        <color theme="1"/>
        <rFont val="Candara"/>
        <family val="2"/>
      </rPr>
      <t xml:space="preserve"> Sin Subprograma
</t>
    </r>
    <r>
      <rPr>
        <b/>
        <sz val="11"/>
        <color theme="1"/>
        <rFont val="Candara"/>
        <family val="2"/>
      </rPr>
      <t>Descripción:</t>
    </r>
    <r>
      <rPr>
        <sz val="11"/>
        <color theme="1"/>
        <rFont val="Candara"/>
        <family val="2"/>
      </rPr>
      <t xml:space="preserve"> Sin subprograma</t>
    </r>
  </si>
  <si>
    <t>Ministerio de Agricultura, Ganaderia y Alimentación -MAGA-</t>
  </si>
  <si>
    <t>Para el 2032, reducir en no menos de 25 puntos porcentuales, la desnutrición crónica en niños menores de cinco años, con énfasis en los niños y niñas de ñps ´rueblos maya, xinca y garífuna, y del área rural</t>
  </si>
  <si>
    <t xml:space="preserve">Lucha contra la Desnutrición y Malnutrición </t>
  </si>
  <si>
    <r>
      <rPr>
        <b/>
        <sz val="11"/>
        <color theme="1"/>
        <rFont val="Candara"/>
        <family val="2"/>
      </rPr>
      <t>Nombre:</t>
    </r>
    <r>
      <rPr>
        <sz val="11"/>
        <color theme="1"/>
        <rFont val="Candara"/>
        <family val="2"/>
      </rPr>
      <t xml:space="preserve"> Mejoras a los sistemas proudctivos
</t>
    </r>
    <r>
      <rPr>
        <b/>
        <sz val="11"/>
        <color theme="1"/>
        <rFont val="Candara"/>
        <family val="2"/>
      </rPr>
      <t xml:space="preserve">Descripción: </t>
    </r>
    <r>
      <rPr>
        <sz val="11"/>
        <color theme="1"/>
        <rFont val="Candara"/>
        <family val="2"/>
      </rPr>
      <t>Productores (as) familiares capacitados y asistidos técnicamente para mejorar sus sistemas productivos</t>
    </r>
  </si>
  <si>
    <t>Para el 2029, se ha beneficiado el XX% de familias por la entrega de alimentos, en el municipio de XXX  (De XX% en 20XX a XX% en el 2029)</t>
  </si>
  <si>
    <t>Ración</t>
  </si>
  <si>
    <t xml:space="preserve">Bienestar para la gente </t>
  </si>
  <si>
    <t>ODS 3. salud y bienestar</t>
  </si>
  <si>
    <t>MED3. Lograr la cobertura sanitaria universal, en particular la protección contra los riesgos financieros, el acceso a servicios de salud esenciales de calidad y el acceso a medicamentos y vacunas seguros, eficaces, asequibles y de calidad para todos</t>
  </si>
  <si>
    <t>Para el 2029, se ha disminuido la razón de la mortalidad en menores de 5 años a 19 muertes. (De 35 muertes en 2015, a 19 muertes por cada mil nacidos vivos en 2029).</t>
  </si>
  <si>
    <t>Para el año 2029, se ha aumentado en XX%  la atención integral en el tema de salud a niños y niñas menores de 5 años, en el municipio de XXX. (De XX en el año XXX a XX en el año 2029)</t>
  </si>
  <si>
    <r>
      <rPr>
        <b/>
        <sz val="11"/>
        <color theme="1"/>
        <rFont val="Candara"/>
        <family val="2"/>
      </rPr>
      <t>Nombre:</t>
    </r>
    <r>
      <rPr>
        <sz val="11"/>
        <color theme="1"/>
        <rFont val="Candara"/>
        <family val="2"/>
      </rPr>
      <t xml:space="preserve"> Prevención de la mortalidad
</t>
    </r>
    <r>
      <rPr>
        <b/>
        <sz val="11"/>
        <color theme="1"/>
        <rFont val="Candara"/>
        <family val="2"/>
      </rPr>
      <t>Descripción:</t>
    </r>
    <r>
      <rPr>
        <sz val="11"/>
        <color theme="1"/>
        <rFont val="Candara"/>
        <family val="2"/>
      </rPr>
      <t xml:space="preserve"> Prevención de la mortalidad</t>
    </r>
  </si>
  <si>
    <r>
      <rPr>
        <b/>
        <sz val="11"/>
        <color theme="1"/>
        <rFont val="Candara"/>
        <family val="2"/>
      </rPr>
      <t xml:space="preserve">Nombre: </t>
    </r>
    <r>
      <rPr>
        <sz val="11"/>
        <color theme="1"/>
        <rFont val="Candara"/>
        <family val="2"/>
      </rPr>
      <t xml:space="preserve">Prevención de la mortalidad de la niñez
</t>
    </r>
    <r>
      <rPr>
        <b/>
        <sz val="11"/>
        <color theme="1"/>
        <rFont val="Candara"/>
        <family val="2"/>
      </rPr>
      <t>Descripción:</t>
    </r>
    <r>
      <rPr>
        <sz val="11"/>
        <color theme="1"/>
        <rFont val="Candara"/>
        <family val="2"/>
      </rPr>
      <t xml:space="preserve"> Prevención de la mortalidad de la niñez y de la desnutrición crónica</t>
    </r>
  </si>
  <si>
    <t>PERSONA</t>
  </si>
  <si>
    <t>Ministerio de Salud Pública y Asistencia Social -MSPAS-</t>
  </si>
  <si>
    <t>Para el año 2029, se ha aumentado en XX% la atención integral en el tema de salud a niños y  niñas menores de 5 años, en el municipio de XXX. (De XX en el año XXX a XX en el año 2029)</t>
  </si>
  <si>
    <r>
      <rPr>
        <b/>
        <sz val="11"/>
        <color theme="1"/>
        <rFont val="Candara"/>
        <family val="2"/>
      </rPr>
      <t>Nombre:</t>
    </r>
    <r>
      <rPr>
        <sz val="11"/>
        <color theme="1"/>
        <rFont val="Candara"/>
        <family val="2"/>
      </rPr>
      <t xml:space="preserve"> Desparacitación en niños y niñas
</t>
    </r>
    <r>
      <rPr>
        <b/>
        <sz val="11"/>
        <color theme="1"/>
        <rFont val="Candara"/>
        <family val="2"/>
      </rPr>
      <t>Descripción:</t>
    </r>
    <r>
      <rPr>
        <sz val="11"/>
        <color theme="1"/>
        <rFont val="Candara"/>
        <family val="2"/>
      </rPr>
      <t xml:space="preserve"> Niño y niña de 1 a menor de 5 años con desparasitación </t>
    </r>
  </si>
  <si>
    <t>Para el 2029, se ha disminuido la razón de la mortalidad materna a 69 muertes maternas por cada cien mil nacidos vivos. (De 105 muertes en 2019, a 69 muertes maternas por cada cien mil nacidos vivos en 2029).</t>
  </si>
  <si>
    <t>Para el 2024, se ha disminuido la razón de mortalidad materna en 90 muertes por cada cien mil nacidos vivos, en el municipio XX  (De 108 muertes en 2018, a 90 muertes por cada cien mil nacidos vivos en 2024) (MSPAS)</t>
  </si>
  <si>
    <t>Para el año 2029, se ha aumentao en XX% la atención especializada con obstetras a las mujeres del municipio de XXX. (De XX en el año XXX a XX en el año 2029)</t>
  </si>
  <si>
    <t xml:space="preserve">Desarrollo Social
</t>
  </si>
  <si>
    <r>
      <rPr>
        <b/>
        <sz val="11"/>
        <color theme="1"/>
        <rFont val="Candara"/>
        <family val="2"/>
      </rPr>
      <t xml:space="preserve">Nombre: </t>
    </r>
    <r>
      <rPr>
        <sz val="11"/>
        <color theme="1"/>
        <rFont val="Candara"/>
        <family val="2"/>
      </rPr>
      <t xml:space="preserve">Prevención de la mortalidad materna
</t>
    </r>
    <r>
      <rPr>
        <b/>
        <sz val="11"/>
        <color theme="1"/>
        <rFont val="Candara"/>
        <family val="2"/>
      </rPr>
      <t>Descripción:</t>
    </r>
    <r>
      <rPr>
        <sz val="11"/>
        <color theme="1"/>
        <rFont val="Candara"/>
        <family val="2"/>
      </rPr>
      <t xml:space="preserve"> Prevención de la mortalidad materna</t>
    </r>
  </si>
  <si>
    <t>Para el año 2029 se ha aumentado en XX%  la atención integral en el tema de salud a niños y niñas menores de 5 años, en el municipio de XXX. (De XX en el año 20XX a XX en el año 2029)</t>
  </si>
  <si>
    <t>METRO CUADRADO</t>
  </si>
  <si>
    <t xml:space="preserve">Acceso a servicios de salud/Seguridad alimentaria y nutricional </t>
  </si>
  <si>
    <t>MED3. Lograr la cobertura sanitaria universal, en particular la protección contra los riesgos financieros, el acceso a servicios de salud esenciales de calidad y el acceso a medicamentos y vacunas seguros, eficaces, asequibles y de calidad para todos/ MED9. Para el año 2032, reducir en no menos de 25 puntos porcentuales la desnutrición crónica en niños menores de cinco años, con énfasis en los niños y niñas de los pueblos maya, xinka y garífuna, y del área rural.</t>
  </si>
  <si>
    <t>Para el año 2029, se ha aumentado en XX%  la atención integral en el tema de salud a niños y niñas menores de 5 años, en el municipio de XXX. (De XX en el año 20XX a XX en el año 2029)</t>
  </si>
  <si>
    <t>Desarrollo Social/4 Lucha contra la Desnutrición y Malnutrición</t>
  </si>
  <si>
    <r>
      <rPr>
        <b/>
        <sz val="11"/>
        <color theme="1"/>
        <rFont val="Candara"/>
        <family val="2"/>
      </rPr>
      <t>Nombre:</t>
    </r>
    <r>
      <rPr>
        <sz val="11"/>
        <color theme="1"/>
        <rFont val="Candara"/>
        <family val="2"/>
      </rPr>
      <t xml:space="preserve"> Consejería para el cuidado infantil
</t>
    </r>
    <r>
      <rPr>
        <b/>
        <sz val="11"/>
        <color theme="1"/>
        <rFont val="Candara"/>
        <family val="2"/>
      </rPr>
      <t>Descripción:</t>
    </r>
    <r>
      <rPr>
        <sz val="11"/>
        <color theme="1"/>
        <rFont val="Candara"/>
        <family val="2"/>
      </rPr>
      <t xml:space="preserve"> Madre de niño y niña menor de 5 años, que recibe consejería sobre prácticas para el cuidado infantil</t>
    </r>
  </si>
  <si>
    <t xml:space="preserve">Para el 2032, se ha disminuido la razón de mortalidad materna en XX muertes por cada cien mil nacidos vivos, en el municipio de XXX (De XXX muertes en 20XX, a XX muertes por cada cien mil nacidos vivos en 20XX) (MSPAS) </t>
  </si>
  <si>
    <t xml:space="preserve">Para el año 2029,  se ha capacitado a  XX% de la población en edad reproductiva, en métodos de planficación familiar, en el municipio de XXX.  (De XX% en el año 20XX a XX% en el año 2029)
Para el 2029 se ha reducido en XX% los embarazos en adolescentes,  en el municipio de XXX. (De XX% en el año XXX a XX% en el año 2029)  </t>
  </si>
  <si>
    <r>
      <rPr>
        <b/>
        <sz val="11"/>
        <color theme="1"/>
        <rFont val="Candara"/>
        <family val="2"/>
      </rPr>
      <t>Nombre:</t>
    </r>
    <r>
      <rPr>
        <sz val="11"/>
        <color theme="1"/>
        <rFont val="Candara"/>
        <family val="2"/>
      </rPr>
      <t xml:space="preserve"> Planificación familiar
</t>
    </r>
    <r>
      <rPr>
        <b/>
        <sz val="11"/>
        <color theme="1"/>
        <rFont val="Candara"/>
        <family val="2"/>
      </rPr>
      <t>Descripción:</t>
    </r>
    <r>
      <rPr>
        <sz val="11"/>
        <color theme="1"/>
        <rFont val="Candara"/>
        <family val="2"/>
      </rPr>
      <t xml:space="preserve"> Población con acceso a métodos de planificación familiar </t>
    </r>
  </si>
  <si>
    <t xml:space="preserve">Para el año 2029 , el XX% de la población en edad reproductiva, ha recibido capacitación en métodos de planficación familiar, en e municipio de XXX.
(De XX% en el año 20XX a XX% en el año 20XX)
Para el 2029 se ha reducido en XX% los embarazos en adolescentes  en el municipio de XXX. (De XX% en el año XXX a XX% en el año 20XX)  </t>
  </si>
  <si>
    <r>
      <rPr>
        <b/>
        <sz val="11"/>
        <color theme="1"/>
        <rFont val="Candara"/>
        <family val="2"/>
      </rPr>
      <t>Nombre:</t>
    </r>
    <r>
      <rPr>
        <sz val="11"/>
        <color theme="1"/>
        <rFont val="Candara"/>
        <family val="2"/>
      </rPr>
      <t xml:space="preserve"> Consejería sobre educcación integral en sexualidad para adolescentes
</t>
    </r>
    <r>
      <rPr>
        <b/>
        <sz val="11"/>
        <color theme="1"/>
        <rFont val="Candara"/>
        <family val="2"/>
      </rPr>
      <t>Descripción:</t>
    </r>
    <r>
      <rPr>
        <sz val="11"/>
        <color theme="1"/>
        <rFont val="Candara"/>
        <family val="2"/>
      </rPr>
      <t xml:space="preserve"> Adolescentes beneficiados con consejería sobre educación integral en sexualidad y entrega de métodos de anticoncepción para adolescentes</t>
    </r>
  </si>
  <si>
    <t xml:space="preserve">ODS 4. Garantizar una educación inclusiva, equitativa y de calidad y promover oportunidades de aprendizaje durante toda la vida para todos </t>
  </si>
  <si>
    <t xml:space="preserve">Meta 04.1: Para 2030, velar por que todas las niñas y todos los niños tengan una enseñanza primaria y secundaria completa, gratuita, equitativa y de calidad que produzca resultados de aprendizaje pertinentes y efectivos. </t>
  </si>
  <si>
    <t>Para el 2025, se ha incrementado la tasa de variación acumulada de la matrícula oficial de preprimaria a 6.5% (de 2.2% en 2020 a 6.5% en 2025).</t>
  </si>
  <si>
    <t>Para el 2029, se ha incrementado en XX% la atención en el sistema escolar en el nivel preprimario del municipio de XXX (De XX% en el año XXX a XX% en el año 2029)</t>
  </si>
  <si>
    <t>Desarrollo social</t>
  </si>
  <si>
    <r>
      <rPr>
        <b/>
        <sz val="11"/>
        <color theme="1"/>
        <rFont val="Candara"/>
        <family val="2"/>
      </rPr>
      <t>Nombre:</t>
    </r>
    <r>
      <rPr>
        <sz val="11"/>
        <color theme="1"/>
        <rFont val="Candara"/>
        <family val="2"/>
      </rPr>
      <t xml:space="preserve"> Gestión de la educación local de calidad
</t>
    </r>
    <r>
      <rPr>
        <b/>
        <sz val="11"/>
        <color theme="1"/>
        <rFont val="Candara"/>
        <family val="2"/>
      </rPr>
      <t>Descripción:</t>
    </r>
    <r>
      <rPr>
        <sz val="11"/>
        <color theme="1"/>
        <rFont val="Candara"/>
        <family val="2"/>
      </rPr>
      <t xml:space="preserve"> Gestión de la educación local de </t>
    </r>
    <r>
      <rPr>
        <b/>
        <sz val="11"/>
        <color theme="1"/>
        <rFont val="Candara"/>
        <family val="2"/>
      </rPr>
      <t>calidad</t>
    </r>
  </si>
  <si>
    <r>
      <rPr>
        <b/>
        <sz val="11"/>
        <color theme="1"/>
        <rFont val="Candara"/>
        <family val="2"/>
      </rPr>
      <t>Nombre:</t>
    </r>
    <r>
      <rPr>
        <sz val="11"/>
        <color theme="1"/>
        <rFont val="Candara"/>
        <family val="2"/>
      </rPr>
      <t xml:space="preserve"> Cobertura de educación preprimaria
</t>
    </r>
    <r>
      <rPr>
        <b/>
        <sz val="11"/>
        <color theme="1"/>
        <rFont val="Candara"/>
        <family val="2"/>
      </rPr>
      <t>Descripción:</t>
    </r>
    <r>
      <rPr>
        <sz val="11"/>
        <color theme="1"/>
        <rFont val="Candara"/>
        <family val="2"/>
      </rPr>
      <t xml:space="preserve"> Educación escolar de preprimaria</t>
    </r>
  </si>
  <si>
    <t>Ministerio de Educación -MINEDUC-</t>
  </si>
  <si>
    <t>Para el 2029, se ha incrementado a 49.5% la población que alcanza el nivel satisfactorio y excelente en Lectura y a 51.5% en Matemática, en niñas y niños del sexto grado del nivel primario. (De 47.4% en 2022 a 49.5% en 2029, en Lectura; de 50.7% en 2022 a 51.5% en 2029, en Matemática).</t>
  </si>
  <si>
    <t>Para el 2032, se ha incrementado en XX%  el acceso a la educación primaria bilingüe, en  el municipio de XXX (De XX% en 20XX a XXX% en el 2032)</t>
  </si>
  <si>
    <t>Para el 2029, se ha incrementado en XX% la atención del sistema escolar en el nivel primario bilingüe, incluyendo alimentación escolar, en el municipio de XXX (De XX% en el XXX a XX% en el 2029)</t>
  </si>
  <si>
    <r>
      <rPr>
        <b/>
        <sz val="11"/>
        <color theme="1"/>
        <rFont val="Candara"/>
        <family val="2"/>
      </rPr>
      <t>Nombre:</t>
    </r>
    <r>
      <rPr>
        <sz val="11"/>
        <color theme="1"/>
        <rFont val="Candara"/>
        <family val="2"/>
      </rPr>
      <t xml:space="preserve"> Gestión de la educación local de calidad
</t>
    </r>
    <r>
      <rPr>
        <b/>
        <sz val="11"/>
        <color theme="1"/>
        <rFont val="Candara"/>
        <family val="2"/>
      </rPr>
      <t>Descripción:</t>
    </r>
    <r>
      <rPr>
        <sz val="11"/>
        <color theme="1"/>
        <rFont val="Candara"/>
        <family val="2"/>
      </rPr>
      <t xml:space="preserve"> Gestión de la educación local de calidad</t>
    </r>
  </si>
  <si>
    <r>
      <rPr>
        <b/>
        <sz val="11"/>
        <color theme="1"/>
        <rFont val="Candara"/>
        <family val="2"/>
      </rPr>
      <t>Nombre:</t>
    </r>
    <r>
      <rPr>
        <sz val="11"/>
        <color theme="1"/>
        <rFont val="Candara"/>
        <family val="2"/>
      </rPr>
      <t xml:space="preserve"> Cobertura de educación primaria
</t>
    </r>
    <r>
      <rPr>
        <b/>
        <sz val="11"/>
        <color theme="1"/>
        <rFont val="Candara"/>
        <family val="2"/>
      </rPr>
      <t>Descripción:</t>
    </r>
    <r>
      <rPr>
        <sz val="11"/>
        <color theme="1"/>
        <rFont val="Candara"/>
        <family val="2"/>
      </rPr>
      <t xml:space="preserve"> Educación escolar de primaria</t>
    </r>
  </si>
  <si>
    <t>Para el 2029, se ha incrementado en XX% la atención del sistema escolar en el nivel primario monolingüe urbana,  incluyendo alimentación escolar, en el municipio de XXX (De XX% en el XXX a XX% en el 2029)</t>
  </si>
  <si>
    <t>Para el 2029, se ha incrementado en XX% la atención del sistema escolar en el nivel primario monolingüe rural,  incluyendo alimentación escolar, en el municipio de XXX (De XX% en el XXX a XX% en el 2029)</t>
  </si>
  <si>
    <r>
      <rPr>
        <b/>
        <sz val="11"/>
        <color rgb="FF000000"/>
        <rFont val="Candara"/>
        <family val="2"/>
      </rPr>
      <t>Nombre:</t>
    </r>
    <r>
      <rPr>
        <sz val="11"/>
        <color rgb="FF000000"/>
        <rFont val="Candara"/>
        <family val="2"/>
      </rPr>
      <t xml:space="preserve"> Primaria monolingüe rural
</t>
    </r>
    <r>
      <rPr>
        <b/>
        <sz val="11"/>
        <color rgb="FF000000"/>
        <rFont val="Candara"/>
        <family val="2"/>
      </rPr>
      <t>Descripción:</t>
    </r>
    <r>
      <rPr>
        <sz val="11"/>
        <color rgb="FF000000"/>
        <rFont val="Candara"/>
        <family val="2"/>
      </rPr>
      <t xml:space="preserve"> Estudiantes de primaria monolingüe rural atendidos en el sistema escolar</t>
    </r>
  </si>
  <si>
    <t>Para el 2029, se ha incrementado a 25.0% la población que alcanza el nivel satisfactorio y excelente en Lectura y en 24.3% en Matemática, en jóvenes del tercer grado del ciclo básico del nivel medio. (De 24.2% en 2022 a 25% en 2029, en Lectura; de 16.3% en 2022 a 24.3% en 2029, en Matemática).</t>
  </si>
  <si>
    <t>Para el 2032, se ha incrementado en XX %, el acceso la cobertura de educación básica en  el municipio de XXX 
(De XX% en 2016 a XX% en el 2032)</t>
  </si>
  <si>
    <t>Para el 2029, se ha incrementado en XX% la atención en el sistema escolar en el nivel básico, del municipio de XX.
(De XX% en el XXX a XX% en el año 2029)</t>
  </si>
  <si>
    <r>
      <rPr>
        <b/>
        <sz val="11"/>
        <color theme="1"/>
        <rFont val="Candara"/>
        <family val="2"/>
      </rPr>
      <t>Nombre:</t>
    </r>
    <r>
      <rPr>
        <sz val="11"/>
        <color theme="1"/>
        <rFont val="Candara"/>
        <family val="2"/>
      </rPr>
      <t xml:space="preserve"> Cobertura de educación báscia
</t>
    </r>
    <r>
      <rPr>
        <b/>
        <sz val="11"/>
        <color theme="1"/>
        <rFont val="Candara"/>
        <family val="2"/>
      </rPr>
      <t>Descripción:</t>
    </r>
    <r>
      <rPr>
        <sz val="11"/>
        <color theme="1"/>
        <rFont val="Candara"/>
        <family val="2"/>
      </rPr>
      <t xml:space="preserve"> Educación escolar básica</t>
    </r>
  </si>
  <si>
    <r>
      <rPr>
        <b/>
        <sz val="11"/>
        <color rgb="FF000000"/>
        <rFont val="Candara"/>
        <family val="2"/>
      </rPr>
      <t>Nombre:</t>
    </r>
    <r>
      <rPr>
        <sz val="11"/>
        <color rgb="FF000000"/>
        <rFont val="Candara"/>
        <family val="2"/>
      </rPr>
      <t xml:space="preserve"> Educación escolar básica
</t>
    </r>
    <r>
      <rPr>
        <b/>
        <sz val="11"/>
        <color rgb="FF000000"/>
        <rFont val="Candara"/>
        <family val="2"/>
      </rPr>
      <t xml:space="preserve">Descripción: </t>
    </r>
    <r>
      <rPr>
        <sz val="11"/>
        <color rgb="FF000000"/>
        <rFont val="Candara"/>
        <family val="2"/>
      </rPr>
      <t>Estudiantes del ciclo básico atendidos en el sistema escolar</t>
    </r>
  </si>
  <si>
    <r>
      <rPr>
        <b/>
        <sz val="11"/>
        <color theme="1"/>
        <rFont val="Candara"/>
        <family val="2"/>
      </rPr>
      <t>Nombre:</t>
    </r>
    <r>
      <rPr>
        <sz val="11"/>
        <color theme="1"/>
        <rFont val="Candara"/>
        <family val="2"/>
      </rPr>
      <t xml:space="preserve"> Gestión de la educación local de calidad
</t>
    </r>
    <r>
      <rPr>
        <b/>
        <sz val="11"/>
        <color theme="1"/>
        <rFont val="Candara"/>
        <family val="2"/>
      </rPr>
      <t>Descripción:</t>
    </r>
    <r>
      <rPr>
        <sz val="11"/>
        <color theme="1"/>
        <rFont val="Candara"/>
        <family val="2"/>
      </rPr>
      <t xml:space="preserve"> Gestión de la educación local de calidad
13 Educación escolar básica</t>
    </r>
  </si>
  <si>
    <r>
      <rPr>
        <b/>
        <sz val="11"/>
        <color theme="1"/>
        <rFont val="Candara"/>
        <family val="2"/>
      </rPr>
      <t>Nombre:</t>
    </r>
    <r>
      <rPr>
        <sz val="11"/>
        <color theme="1"/>
        <rFont val="Candara"/>
        <family val="2"/>
      </rPr>
      <t xml:space="preserve"> Cobertura de educación báscia
</t>
    </r>
    <r>
      <rPr>
        <b/>
        <sz val="11"/>
        <color theme="1"/>
        <rFont val="Candara"/>
        <family val="2"/>
      </rPr>
      <t>Descripción:</t>
    </r>
    <r>
      <rPr>
        <sz val="11"/>
        <color theme="1"/>
        <rFont val="Candara"/>
        <family val="2"/>
      </rPr>
      <t xml:space="preserve"> Educación escolar básica
Sin Subprograma</t>
    </r>
  </si>
  <si>
    <t>Para el 2025, se ha incrementado la tasa de promoción de los estudiantes en el nivel medio, ciclo diversificado del sector oficial a 90% (de 82.1% en 2015 a 90% en 2025).</t>
  </si>
  <si>
    <t>Para el 2029. se ha aumentado a XX% el número de carreras a nivel diversificado para ampliar la oferta educativa a los adolescentes en el municipio de XXX (De XX% en el año XXX a XX% en el año 2029)</t>
  </si>
  <si>
    <r>
      <rPr>
        <b/>
        <sz val="11"/>
        <color theme="1"/>
        <rFont val="Candara"/>
        <family val="2"/>
      </rPr>
      <t>Nombre:</t>
    </r>
    <r>
      <rPr>
        <sz val="11"/>
        <color theme="1"/>
        <rFont val="Candara"/>
        <family val="2"/>
      </rPr>
      <t xml:space="preserve"> Cobertura de educación diversificada
</t>
    </r>
    <r>
      <rPr>
        <b/>
        <sz val="11"/>
        <color theme="1"/>
        <rFont val="Candara"/>
        <family val="2"/>
      </rPr>
      <t>Descripción:</t>
    </r>
    <r>
      <rPr>
        <sz val="11"/>
        <color theme="1"/>
        <rFont val="Candara"/>
        <family val="2"/>
      </rPr>
      <t xml:space="preserve"> Educación escolar diversificada</t>
    </r>
  </si>
  <si>
    <t>ENTIDAD</t>
  </si>
  <si>
    <t>Para el 2027, se ha incrementado en 20.0% la matrícula de los Programas de Educación Extraescolar de todos los sectores, (de 55,170 estudiantes en 2022 a 66,204 estudiantes al 2027).</t>
  </si>
  <si>
    <t>Para el 2029 se cuenta con XXX centros municipales de Capacitación y Formación Humana en el municipio de  XXX (De XX CEMUCAF en e l año XXX a XX en el año 2029)</t>
  </si>
  <si>
    <r>
      <rPr>
        <b/>
        <sz val="11"/>
        <color theme="1"/>
        <rFont val="Candara"/>
        <family val="2"/>
      </rPr>
      <t>Nombre:</t>
    </r>
    <r>
      <rPr>
        <sz val="11"/>
        <color theme="1"/>
        <rFont val="Candara"/>
        <family val="2"/>
      </rPr>
      <t xml:space="preserve"> Educación extraescolar
</t>
    </r>
    <r>
      <rPr>
        <b/>
        <sz val="11"/>
        <color theme="1"/>
        <rFont val="Candara"/>
        <family val="2"/>
      </rPr>
      <t>Descripción</t>
    </r>
    <r>
      <rPr>
        <sz val="11"/>
        <color theme="1"/>
        <rFont val="Candara"/>
        <family val="2"/>
      </rPr>
      <t xml:space="preserve"> extraescolar</t>
    </r>
  </si>
  <si>
    <t>Para el 2025, se ha incrementado la atención a niños con desarrollo integral temprano en 21,937 (de 35,663 en 2022 a 57,600 en 2025).</t>
  </si>
  <si>
    <t>Para el año 2029, se ha incrementado en xx% de niños que reciben atención en centros educativos especializados en primera infancia en el municipio de XXXXX
(De XX% en el año XXXX a XX% en el año 2029).</t>
  </si>
  <si>
    <r>
      <rPr>
        <b/>
        <sz val="11"/>
        <color theme="1"/>
        <rFont val="Candara"/>
        <family val="2"/>
      </rPr>
      <t>Nombre:</t>
    </r>
    <r>
      <rPr>
        <sz val="11"/>
        <color theme="1"/>
        <rFont val="Candara"/>
        <family val="2"/>
      </rPr>
      <t xml:space="preserve"> Educación inicial
</t>
    </r>
    <r>
      <rPr>
        <b/>
        <sz val="11"/>
        <color theme="1"/>
        <rFont val="Candara"/>
        <family val="2"/>
      </rPr>
      <t>Descripción:</t>
    </r>
    <r>
      <rPr>
        <sz val="11"/>
        <color theme="1"/>
        <rFont val="Candara"/>
        <family val="2"/>
      </rPr>
      <t xml:space="preserve"> Educación inicial</t>
    </r>
  </si>
  <si>
    <r>
      <rPr>
        <b/>
        <sz val="11"/>
        <color theme="1"/>
        <rFont val="Candara"/>
        <family val="2"/>
      </rPr>
      <t>Nombre:</t>
    </r>
    <r>
      <rPr>
        <sz val="11"/>
        <color theme="1"/>
        <rFont val="Candara"/>
        <family val="2"/>
      </rPr>
      <t xml:space="preserve"> Aprendizaje temprano
</t>
    </r>
    <r>
      <rPr>
        <b/>
        <sz val="11"/>
        <color theme="1"/>
        <rFont val="Candara"/>
        <family val="2"/>
      </rPr>
      <t>Descripción:</t>
    </r>
    <r>
      <rPr>
        <sz val="11"/>
        <color theme="1"/>
        <rFont val="Candara"/>
        <family val="2"/>
      </rPr>
      <t xml:space="preserve"> Niños de primera infancia atendidos en aprendizaje temprano</t>
    </r>
  </si>
  <si>
    <t>Para el 2025, se ha reducido la tasa de deserción escolar en 0.5 (de 4.5 en 2021 a 4.0 en 2025).</t>
  </si>
  <si>
    <t>Para el 2029, se ha incrementado en XX% de niños que cursan el nivel primario atendidos con alimentación escolar, en el municipio de XXX (De XX% en el XXX a XX% en el 2029)</t>
  </si>
  <si>
    <r>
      <rPr>
        <b/>
        <sz val="11"/>
        <color theme="1"/>
        <rFont val="Candara"/>
        <family val="2"/>
      </rPr>
      <t>Nombre:</t>
    </r>
    <r>
      <rPr>
        <sz val="11"/>
        <color theme="1"/>
        <rFont val="Candara"/>
        <family val="2"/>
      </rPr>
      <t xml:space="preserve"> Apoyo para el consumo adecuado de alimentos
</t>
    </r>
    <r>
      <rPr>
        <b/>
        <sz val="11"/>
        <color theme="1"/>
        <rFont val="Candara"/>
        <family val="2"/>
      </rPr>
      <t>Descripción:</t>
    </r>
    <r>
      <rPr>
        <sz val="11"/>
        <color theme="1"/>
        <rFont val="Candara"/>
        <family val="2"/>
      </rPr>
      <t xml:space="preserve"> Apoyo para el consumo adecuado de alimentos</t>
    </r>
  </si>
  <si>
    <t>Educación superior
(Sin resultado estratégico)</t>
  </si>
  <si>
    <t>Para el 2032, se ha incrementado el acceso a la educación superior en  XX puntos porcentuales en el municipio de XXX (XX% en 2016 a XX% en el 2032).</t>
  </si>
  <si>
    <t>Para el 2029, se ha incrementado el acceso a la educación superior en  XX puntos porcentuales, en el municipio de XXX. (XX% en 2016 a XX% en el 2029).</t>
  </si>
  <si>
    <r>
      <rPr>
        <b/>
        <sz val="11"/>
        <color theme="1"/>
        <rFont val="Candara"/>
        <family val="2"/>
      </rPr>
      <t>Nombre:</t>
    </r>
    <r>
      <rPr>
        <sz val="11"/>
        <color theme="1"/>
        <rFont val="Candara"/>
        <family val="2"/>
      </rPr>
      <t xml:space="preserve"> Educación superior
</t>
    </r>
    <r>
      <rPr>
        <b/>
        <sz val="11"/>
        <color theme="1"/>
        <rFont val="Candara"/>
        <family val="2"/>
      </rPr>
      <t>Descripción:</t>
    </r>
    <r>
      <rPr>
        <sz val="11"/>
        <color theme="1"/>
        <rFont val="Candara"/>
        <family val="2"/>
      </rPr>
      <t xml:space="preserve"> Educación superior</t>
    </r>
  </si>
  <si>
    <t>Universidad de San Carlos de Guatemala -USAC-</t>
  </si>
  <si>
    <t>MED 13 - Para 2030, velar porque todas las niñas y todos los niños tengan una enseñanza primaria y secundaria completa, gratuita, equitativa y de calidad que produzca resultados de aprendizajes pertinentes y efectivos.</t>
  </si>
  <si>
    <t>Para el 2029, se ha disminuido en 4.6 puntos porcentuales el analfabetismo en personas de 15 años en adelante. (De 16.0% en 2023 a 11.4% en 2029).</t>
  </si>
  <si>
    <t>Para el 2032 se ha reducido el analfabetismo en XX% en el municipio de XXX 
(De XX% en el año XXX a XX% enel año XXX).</t>
  </si>
  <si>
    <t>Para el 2029,  se ha reducido el XX% el analfabetismo  en la población de 15 años en adelante, en el municipio de XXXXX
(De  XXX% en al año XXX a XX% en el año 2029).</t>
  </si>
  <si>
    <t>Desarrollo Social</t>
  </si>
  <si>
    <r>
      <rPr>
        <b/>
        <sz val="11"/>
        <color theme="1"/>
        <rFont val="Candara"/>
        <family val="2"/>
      </rPr>
      <t>Nombre:</t>
    </r>
    <r>
      <rPr>
        <sz val="11"/>
        <color theme="1"/>
        <rFont val="Candara"/>
        <family val="2"/>
      </rPr>
      <t xml:space="preserve"> Reducción del analfabetismo
</t>
    </r>
    <r>
      <rPr>
        <b/>
        <sz val="11"/>
        <color theme="1"/>
        <rFont val="Candara"/>
        <family val="2"/>
      </rPr>
      <t>Descripción:</t>
    </r>
    <r>
      <rPr>
        <sz val="11"/>
        <color theme="1"/>
        <rFont val="Candara"/>
        <family val="2"/>
      </rPr>
      <t xml:space="preserve"> Reducción del analfabetismo</t>
    </r>
  </si>
  <si>
    <t>Comité Nacional de Alfabetización -CONALFA-</t>
  </si>
  <si>
    <t>Para el 2032,  se ha reducido en XX% el analfabetismo en la población de 15 años en adelante, por medio de la educación bilingüe intercultural en XX% en el municipio de XXX (De XX% en el año XXX a XX%  en el año XXX).</t>
  </si>
  <si>
    <t>Para el 2029, se ha reducido en XX%  el analfabetismo en la población de 15 años en adelante, por medio de la educación bilingüe intercultrual, en el municipio de XX (De XXX% en al año XXX a XX% en el año 2029).</t>
  </si>
  <si>
    <t>Riqueza para todas y todos</t>
  </si>
  <si>
    <t>ODS 8. Trabajo decente y crecimiento económico</t>
  </si>
  <si>
    <t>MED 8 - Para 2030, elaborar y poner en práctica políticas encaminadas a promover un turismo sostenible que cree puestos de trabajo y promueva la cultura y los productos locales.</t>
  </si>
  <si>
    <t>Para el 2027, algunos atractivos de 4 destinos turísticos priorizados, se han fomentado y desarrollado de manera integral, diversificando la oferta turística.</t>
  </si>
  <si>
    <t>Para el 2023 se ha aumentadoa en XX% el número de visitantes en el municipio de XXX  (De XX% en el año XXX a XX% en el año 2032)</t>
  </si>
  <si>
    <t>Para el 2029,  se ha aumentado en XX %  las acciones para la conservación de su patrimonio tangible e intangible, el municipio de XXX  (De 0% en el año XXX  a XX% en el año 2029)</t>
  </si>
  <si>
    <t>Avance para Disminuir la Brecha Digital con Tecnología e Innovación</t>
  </si>
  <si>
    <r>
      <rPr>
        <b/>
        <sz val="11"/>
        <color theme="1"/>
        <rFont val="Candara"/>
        <family val="2"/>
      </rPr>
      <t>Nombre:</t>
    </r>
    <r>
      <rPr>
        <sz val="11"/>
        <color theme="1"/>
        <rFont val="Candara"/>
        <family val="2"/>
      </rPr>
      <t xml:space="preserve"> Incremento a la competitividad turística
</t>
    </r>
    <r>
      <rPr>
        <b/>
        <sz val="11"/>
        <color theme="1"/>
        <rFont val="Candara"/>
        <family val="2"/>
      </rPr>
      <t>Descripción:</t>
    </r>
    <r>
      <rPr>
        <sz val="11"/>
        <color theme="1"/>
        <rFont val="Candara"/>
        <family val="2"/>
      </rPr>
      <t xml:space="preserve"> Incremento a la competitividad turística</t>
    </r>
  </si>
  <si>
    <r>
      <rPr>
        <b/>
        <sz val="11"/>
        <color theme="1"/>
        <rFont val="Candara"/>
        <family val="2"/>
      </rPr>
      <t>Nombre:</t>
    </r>
    <r>
      <rPr>
        <sz val="11"/>
        <color theme="1"/>
        <rFont val="Candara"/>
        <family val="2"/>
      </rPr>
      <t xml:space="preserve"> Incremento de la competitividad
</t>
    </r>
    <r>
      <rPr>
        <b/>
        <sz val="11"/>
        <color theme="1"/>
        <rFont val="Candara"/>
        <family val="2"/>
      </rPr>
      <t>Descripción:</t>
    </r>
    <r>
      <rPr>
        <sz val="11"/>
        <color theme="1"/>
        <rFont val="Candara"/>
        <family val="2"/>
      </rPr>
      <t xml:space="preserve"> Incremento de la competitividad</t>
    </r>
  </si>
  <si>
    <t>Evento</t>
  </si>
  <si>
    <t>Instituto Guatemalateco de Turismo -INGUAT-</t>
  </si>
  <si>
    <t>Para el 2027, el ingreso de divisas ha incrementado en 21% respecto al año 2019, por el aumento del posicionamiento turístico de Guatemala, como producto de la inversión en acciones de mercadeo  (campañas nacionales, campañas internacionales, viajes de fam &amp; press, ferias, caravanas, material promocional e información turística)</t>
  </si>
  <si>
    <t>En el 2032,  se ubica entre las 10 primeras posiciones de lugares turisticos para visitar  a nivel nacional, reconocido por el INGUAT, el municipio de XXXX (De la posición XXX en el año XXXX a la posición XXX en el año XXXX)</t>
  </si>
  <si>
    <t>En el 2029,  se ubica entre las 10 primeras posiciones de lugares turísticos para visitar  a nivel nacional, reconocido por el INGUAT, el municipio de XXXX. (De la posición XXX en el año XXXX a la posición XXX en el año XXXX)</t>
  </si>
  <si>
    <r>
      <rPr>
        <b/>
        <sz val="11"/>
        <color theme="1"/>
        <rFont val="Candara"/>
        <family val="2"/>
      </rPr>
      <t>Nombre:</t>
    </r>
    <r>
      <rPr>
        <sz val="11"/>
        <color theme="1"/>
        <rFont val="Candara"/>
        <family val="2"/>
      </rPr>
      <t xml:space="preserve"> Promoción del potencial turístico en Guatemala
</t>
    </r>
    <r>
      <rPr>
        <b/>
        <sz val="11"/>
        <color theme="1"/>
        <rFont val="Candara"/>
        <family val="2"/>
      </rPr>
      <t>Descripción:</t>
    </r>
    <r>
      <rPr>
        <sz val="11"/>
        <color theme="1"/>
        <rFont val="Candara"/>
        <family val="2"/>
      </rPr>
      <t xml:space="preserve"> Promoción del potencial turístico en Guatemala</t>
    </r>
  </si>
  <si>
    <t xml:space="preserve">ODS 9. Infraestructura resiliente </t>
  </si>
  <si>
    <t>Para el 2029, se ha disminuido en 10.0% el déficit habitacional en familias a nivel nacional. (De 753,140 en 2024 a 677,826 familias en el 2029).</t>
  </si>
  <si>
    <t>Para el año 2032,  se ha incrementado en XX% el número de personas atendidas que se encuentran en situación de pobreza y pobreza extrema. en el municipio de XXX (De XX% en el año  XXX a XX% en el año 2032).</t>
  </si>
  <si>
    <t>Para el 2029, el XX% de familias en situación de pobreza y pobreza extrema han sido atendidas con programas de acceso y/o mejora a la  vivienda, en el municipio de XXXX
(De XX% en el año XXXX a XX% en el año )</t>
  </si>
  <si>
    <r>
      <rPr>
        <b/>
        <sz val="11"/>
        <color theme="1"/>
        <rFont val="Candara"/>
        <family val="2"/>
      </rPr>
      <t>Nombre:</t>
    </r>
    <r>
      <rPr>
        <sz val="11"/>
        <color theme="1"/>
        <rFont val="Candara"/>
        <family val="2"/>
      </rPr>
      <t xml:space="preserve"> Reducción del déficit habitacional
</t>
    </r>
    <r>
      <rPr>
        <b/>
        <sz val="11"/>
        <color theme="1"/>
        <rFont val="Candara"/>
        <family val="2"/>
      </rPr>
      <t>Descripción:</t>
    </r>
    <r>
      <rPr>
        <sz val="11"/>
        <color theme="1"/>
        <rFont val="Candara"/>
        <family val="2"/>
      </rPr>
      <t xml:space="preserve"> Desarrollo de la vivienda</t>
    </r>
  </si>
  <si>
    <r>
      <t xml:space="preserve">
</t>
    </r>
    <r>
      <rPr>
        <b/>
        <sz val="11"/>
        <color theme="1"/>
        <rFont val="Candara"/>
        <family val="2"/>
      </rPr>
      <t>Nombre:</t>
    </r>
    <r>
      <rPr>
        <sz val="11"/>
        <color theme="1"/>
        <rFont val="Candara"/>
        <family val="2"/>
      </rPr>
      <t xml:space="preserve"> Sin Subprograma
</t>
    </r>
    <r>
      <rPr>
        <b/>
        <sz val="11"/>
        <color theme="1"/>
        <rFont val="Candara"/>
        <family val="2"/>
      </rPr>
      <t>Descripción:</t>
    </r>
    <r>
      <rPr>
        <sz val="11"/>
        <color theme="1"/>
        <rFont val="Candara"/>
        <family val="2"/>
      </rPr>
      <t xml:space="preserve"> Sin subprograma</t>
    </r>
  </si>
  <si>
    <t xml:space="preserve">FAMILIA </t>
  </si>
  <si>
    <t>Ministerio de Comunicaciones, Infraestructura y Vivienda -CIV-</t>
  </si>
  <si>
    <t>Estado garante de los derechos humanos y conductor del desarrollo</t>
  </si>
  <si>
    <t xml:space="preserve">ODS 16. Promover sociedades pacíficas e inclusivas </t>
  </si>
  <si>
    <t>Meta 16.6: Crear instituciones eficaces, responsables y transparentes a todos los niveles</t>
  </si>
  <si>
    <t>Para el 2029, se ha disminuido en 8.4 puntos la tasa de delitos cometidos contra el patrimonio de las personas. (De 55.4 en 2023 a 47.0 en 2029 por cada cien mil habitantes).</t>
  </si>
  <si>
    <t>Para el 2029, se ha disminuido en XX% las áreas (zonas) identificadas con mayor incidencia criminal de delitos cometidos contra el patrimonio, en el municipio XXX (De XX% en el año XXX a XX% en el año 2029)</t>
  </si>
  <si>
    <t>Seguridad Democrática en un país</t>
  </si>
  <si>
    <r>
      <t xml:space="preserve">11
</t>
    </r>
    <r>
      <rPr>
        <b/>
        <sz val="11"/>
        <color theme="1"/>
        <rFont val="Candara"/>
        <family val="2"/>
      </rPr>
      <t>Nombre:</t>
    </r>
    <r>
      <rPr>
        <sz val="11"/>
        <color theme="1"/>
        <rFont val="Candara"/>
        <family val="2"/>
      </rPr>
      <t xml:space="preserve"> Seguridad integral
</t>
    </r>
    <r>
      <rPr>
        <b/>
        <sz val="11"/>
        <color theme="1"/>
        <rFont val="Candara"/>
        <family val="2"/>
      </rPr>
      <t>Descripción:</t>
    </r>
    <r>
      <rPr>
        <sz val="11"/>
        <color theme="1"/>
        <rFont val="Candara"/>
        <family val="2"/>
      </rPr>
      <t xml:space="preserve"> Seguridad integral</t>
    </r>
  </si>
  <si>
    <r>
      <t xml:space="preserve">
</t>
    </r>
    <r>
      <rPr>
        <b/>
        <sz val="11"/>
        <color theme="1"/>
        <rFont val="Candara"/>
        <family val="2"/>
      </rPr>
      <t>Nombre:</t>
    </r>
    <r>
      <rPr>
        <sz val="11"/>
        <color theme="1"/>
        <rFont val="Candara"/>
        <family val="2"/>
      </rPr>
      <t xml:space="preserve"> Prevención de hechos delictivos contra el patrimonio
</t>
    </r>
    <r>
      <rPr>
        <b/>
        <sz val="11"/>
        <color theme="1"/>
        <rFont val="Candara"/>
        <family val="2"/>
      </rPr>
      <t>Descripción:</t>
    </r>
    <r>
      <rPr>
        <sz val="11"/>
        <color theme="1"/>
        <rFont val="Candara"/>
        <family val="2"/>
      </rPr>
      <t xml:space="preserve"> Prevención de hechos delictivos contra el patrimonio</t>
    </r>
  </si>
  <si>
    <t>Ministerio de Gobernación -MINGOB-</t>
  </si>
  <si>
    <t xml:space="preserve">Para el 2029, se ha incrementado la implementación de Políticas Públicas Municipales de Prevención de la Violencia y el Delito en 48 municipios a nivel nacional a través de estrategias, políticas, planes, programas y proyectos de prevención de la violencia y el delito (De 262 municipios en 2023 a 310 municipios en 2029) </t>
  </si>
  <si>
    <t>Para el 2029,  se han implementado XX programas de actividades municipales para la prevención de la violencia, en el municipio de XXXXX   (De XX% en el año XXX a XX% en el año 2029)</t>
  </si>
  <si>
    <t>Seguridad Democrática en un país
para vivir</t>
  </si>
  <si>
    <r>
      <t xml:space="preserve">3
</t>
    </r>
    <r>
      <rPr>
        <b/>
        <sz val="11"/>
        <color theme="1"/>
        <rFont val="Candara"/>
        <family val="2"/>
      </rPr>
      <t>Nombre:</t>
    </r>
    <r>
      <rPr>
        <sz val="11"/>
        <color theme="1"/>
        <rFont val="Candara"/>
        <family val="2"/>
      </rPr>
      <t xml:space="preserve"> Prevención de la violencia y del delito
</t>
    </r>
    <r>
      <rPr>
        <b/>
        <sz val="11"/>
        <color theme="1"/>
        <rFont val="Candara"/>
        <family val="2"/>
      </rPr>
      <t>Descripción:</t>
    </r>
    <r>
      <rPr>
        <sz val="11"/>
        <color theme="1"/>
        <rFont val="Candara"/>
        <family val="2"/>
      </rPr>
      <t xml:space="preserve"> Prevención de la violencia y del delito</t>
    </r>
  </si>
  <si>
    <t>Para el 2029, se han implementado XX programas de actividades municipales para la prevención de la violencia, en el municipio de XXXXX 
 (De XX% en el año XXX a XX% en el año 2029)</t>
  </si>
  <si>
    <t>Para el 2029, se ha disminuido en 6 puntos la tasa de hechos de tránsito. (De 15.3 en el 2023 a 9.3 en 2029 por cada diez mil vehículos).</t>
  </si>
  <si>
    <t>Para el 2029, se ha disminuido en XX% el número de homicidios de las áreas (zonas) identificadas con mayor incidencia criminal, del municipio de XXX. (De XX% en el año XXX a XX% en el año 2029)</t>
  </si>
  <si>
    <r>
      <t xml:space="preserve">5
</t>
    </r>
    <r>
      <rPr>
        <b/>
        <sz val="11"/>
        <color theme="1"/>
        <rFont val="Candara"/>
        <family val="2"/>
      </rPr>
      <t>Nombre:</t>
    </r>
    <r>
      <rPr>
        <sz val="11"/>
        <color theme="1"/>
        <rFont val="Candara"/>
        <family val="2"/>
      </rPr>
      <t xml:space="preserve"> Disminución de hechos de tránsito
</t>
    </r>
    <r>
      <rPr>
        <b/>
        <sz val="11"/>
        <color theme="1"/>
        <rFont val="Candara"/>
        <family val="2"/>
      </rPr>
      <t>Descripción:</t>
    </r>
    <r>
      <rPr>
        <sz val="11"/>
        <color theme="1"/>
        <rFont val="Candara"/>
        <family val="2"/>
      </rPr>
      <t xml:space="preserve"> Disminución de hechos de tránsito</t>
    </r>
  </si>
  <si>
    <t>Recursos naturales hoy y para el futuro</t>
  </si>
  <si>
    <t xml:space="preserve">ODS 15. Vida de ecosistemas terrestres </t>
  </si>
  <si>
    <t>Acceso al agua y gestión de RRNN</t>
  </si>
  <si>
    <t>MED 13.3 Mejorar la educación la sensibilización y la capacidad humana e institucional en relación con la mitigación del cambio climático, la adaptación a él, la reducción de sus efectos y la alerta temprana.</t>
  </si>
  <si>
    <t>Para el año 2027 se ha incrementado en un 15% la participación de la población en programas educativos relacionados a medio ambiente. (De 15% en 2021 a 30% en 2027)</t>
  </si>
  <si>
    <t>Para el 2032 el XX% de la población ha sido sensibilizada y capacitada en el manejo sostenible de los recursos naturales, del municipio de XXX 
(De XX%  en el año XXX a XX% en el año 2032)</t>
  </si>
  <si>
    <t xml:space="preserve">Para el 2029, se ha incrementdo a  XX% de la población sensibilizada en el manejo sostenible de los recursos naturales, del municipio de XXXXX.
(De XX%  en el año XXXX a XX% en el año 2029)
</t>
  </si>
  <si>
    <t>CUIDADO DE LA NATURALEZA</t>
  </si>
  <si>
    <r>
      <rPr>
        <b/>
        <sz val="11"/>
        <color theme="1"/>
        <rFont val="Candara"/>
        <family val="2"/>
      </rPr>
      <t>Nombre:</t>
    </r>
    <r>
      <rPr>
        <sz val="11"/>
        <color theme="1"/>
        <rFont val="Candara"/>
        <family val="2"/>
      </rPr>
      <t xml:space="preserve"> Ambiente y recursos naturales
</t>
    </r>
    <r>
      <rPr>
        <b/>
        <sz val="11"/>
        <color theme="1"/>
        <rFont val="Candara"/>
        <family val="2"/>
      </rPr>
      <t>Descrpición:</t>
    </r>
    <r>
      <rPr>
        <sz val="11"/>
        <color theme="1"/>
        <rFont val="Candara"/>
        <family val="2"/>
      </rPr>
      <t xml:space="preserve"> Ambiente y recursos naturales
13 Sensibilización socio ambiental y participación ciudadana</t>
    </r>
  </si>
  <si>
    <r>
      <t xml:space="preserve">Capacitación socio ambiental
</t>
    </r>
    <r>
      <rPr>
        <b/>
        <sz val="11"/>
        <color theme="1"/>
        <rFont val="Candara"/>
        <family val="2"/>
      </rPr>
      <t>Nombre:</t>
    </r>
    <r>
      <rPr>
        <sz val="11"/>
        <color theme="1"/>
        <rFont val="Candara"/>
        <family val="2"/>
      </rPr>
      <t xml:space="preserve"> Sensibilización y concientización ambiental
</t>
    </r>
    <r>
      <rPr>
        <b/>
        <sz val="11"/>
        <color theme="1"/>
        <rFont val="Candara"/>
        <family val="2"/>
      </rPr>
      <t>Descripción:</t>
    </r>
    <r>
      <rPr>
        <sz val="11"/>
        <color theme="1"/>
        <rFont val="Candara"/>
        <family val="2"/>
      </rPr>
      <t xml:space="preserve"> Sensibilización y concientización ambiental</t>
    </r>
  </si>
  <si>
    <t xml:space="preserve">Persona </t>
  </si>
  <si>
    <t>Minsiterio de Ambinete y Recursos Naturales -MARN-</t>
  </si>
  <si>
    <t>MED 4.7 Para 2030, garantizar que todos los estudiantes adquieran los conocimientos teóricos y prácticos necesarios para promover el desarrollo sostenible, en particular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t>
  </si>
  <si>
    <t>Para el 2032 el XX% de la población a ha sido sensibilizada y capacitada en el manejo sostenible de los recursos naturales, del municipio de XXX.  (De XX%  en el año XXX a XX% en el año 2032)</t>
  </si>
  <si>
    <t>ODS 7. Garantizar el acceso a energía asequible, fiable, sostenible y moderna para todos</t>
  </si>
  <si>
    <t>Para el 2028, se ha incrementado en 9.61 puntos porcentuales los hogares con acceso a energía eléctrica asequible, limpia y renovable. (De 90.39% en 2023 a 100% en 2028).</t>
  </si>
  <si>
    <t>Para el 2029, se ha incrementado a XX% la población sensibilizada en temas de energías renovables, en el municipio XXXX (de XX% en XXXX a XX% en 2029)</t>
  </si>
  <si>
    <r>
      <rPr>
        <b/>
        <sz val="11"/>
        <color theme="1"/>
        <rFont val="Candara"/>
        <family val="2"/>
      </rPr>
      <t>Nombre:</t>
    </r>
    <r>
      <rPr>
        <sz val="11"/>
        <color theme="1"/>
        <rFont val="Candara"/>
        <family val="2"/>
      </rPr>
      <t xml:space="preserve"> Ambiente y recursos naturales
</t>
    </r>
    <r>
      <rPr>
        <b/>
        <sz val="11"/>
        <color theme="1"/>
        <rFont val="Candara"/>
        <family val="2"/>
      </rPr>
      <t>Descrpición:</t>
    </r>
    <r>
      <rPr>
        <sz val="11"/>
        <color theme="1"/>
        <rFont val="Candara"/>
        <family val="2"/>
      </rPr>
      <t xml:space="preserve"> Ambiente y recursos naturales</t>
    </r>
  </si>
  <si>
    <r>
      <rPr>
        <b/>
        <sz val="11"/>
        <color theme="1"/>
        <rFont val="Candara"/>
        <family val="2"/>
      </rPr>
      <t>Nombre</t>
    </r>
    <r>
      <rPr>
        <sz val="11"/>
        <color theme="1"/>
        <rFont val="Candara"/>
        <family val="2"/>
      </rPr>
      <t xml:space="preserve"> Incremento de la cobertura de energía eléctrica
</t>
    </r>
    <r>
      <rPr>
        <b/>
        <sz val="11"/>
        <color theme="1"/>
        <rFont val="Candara"/>
        <family val="2"/>
      </rPr>
      <t>Descripción:</t>
    </r>
    <r>
      <rPr>
        <sz val="11"/>
        <color theme="1"/>
        <rFont val="Candara"/>
        <family val="2"/>
      </rPr>
      <t xml:space="preserve"> Incremento de la cobertura de energía eléctrica</t>
    </r>
  </si>
  <si>
    <t>Hogares</t>
  </si>
  <si>
    <t>Ministerio de Energia y Minas</t>
  </si>
  <si>
    <t>Sin MED</t>
  </si>
  <si>
    <t>Para el 2029, se han implementado XX proyectos de energía renovable, en el municipio de XXXXX
(De XX en el XXX a XX en el 2029)</t>
  </si>
  <si>
    <r>
      <rPr>
        <b/>
        <sz val="11"/>
        <color theme="1"/>
        <rFont val="Candara"/>
        <family val="2"/>
      </rPr>
      <t>Nombre:</t>
    </r>
    <r>
      <rPr>
        <sz val="11"/>
        <color theme="1"/>
        <rFont val="Candara"/>
        <family val="2"/>
      </rPr>
      <t xml:space="preserve"> Ambiente y recursos naturales
</t>
    </r>
    <r>
      <rPr>
        <b/>
        <sz val="11"/>
        <color theme="1"/>
        <rFont val="Candara"/>
        <family val="2"/>
      </rPr>
      <t>Descrpición:</t>
    </r>
    <r>
      <rPr>
        <sz val="11"/>
        <color theme="1"/>
        <rFont val="Candara"/>
        <family val="2"/>
      </rPr>
      <t xml:space="preserve"> Ambiente y recursos naturales
18. Ambiente y Recursos Naturales</t>
    </r>
  </si>
  <si>
    <r>
      <rPr>
        <b/>
        <sz val="11"/>
        <color theme="1"/>
        <rFont val="Candara"/>
        <family val="2"/>
      </rPr>
      <t>Nombre:</t>
    </r>
    <r>
      <rPr>
        <sz val="11"/>
        <color theme="1"/>
        <rFont val="Candara"/>
        <family val="2"/>
      </rPr>
      <t xml:space="preserve"> Incremento de la matríz energética renovable
</t>
    </r>
    <r>
      <rPr>
        <b/>
        <sz val="11"/>
        <color theme="1"/>
        <rFont val="Candara"/>
        <family val="2"/>
      </rPr>
      <t>Descripción:</t>
    </r>
    <r>
      <rPr>
        <sz val="11"/>
        <color theme="1"/>
        <rFont val="Candara"/>
        <family val="2"/>
      </rPr>
      <t xml:space="preserve"> Incremento de la matríz energética renovable</t>
    </r>
  </si>
  <si>
    <t>13. Acción por el clima 
14. Vida submarina 
15. Vida de ecosistemas terrestres</t>
  </si>
  <si>
    <t>Acceso al agua y gestión de los recursos naturales
Valor Económico de los Recursos Naturales</t>
  </si>
  <si>
    <t>MED4. Para 2030, lograr la ordenación sostenible y el uso eficiente de los recursos naturales
MED5. Para 2020, promover la ordenación sostenible de todos los tipos de bosques, poner fin a la deforestación, recuperar los bosques degradados e incrementar la forestación y la reforestación.
Meta 15.9: Para 2020, integrar los valores de los ecosistemas y la diversidad biológica en la planificación nacional y local, los procesos de desarrollo, las estrategias de reducción de la pobreza y la contabilidad</t>
  </si>
  <si>
    <t xml:space="preserve">Para el 2029, se ha mantenido la cobertura forestal en 33.3% a nivel nacional. (De 33.3% en 2020 a 33.3% en 2029). </t>
  </si>
  <si>
    <t>Para el 2029, se han incrementado XX ha. conservadas, de las áreas protegidas del municipio XXX.
(De XX ha. en el año XXX a XX ha. en el año 2029)</t>
  </si>
  <si>
    <t xml:space="preserve">Cuidado de la Naturaleza
</t>
  </si>
  <si>
    <r>
      <rPr>
        <b/>
        <sz val="11"/>
        <color theme="1"/>
        <rFont val="Candara"/>
        <family val="2"/>
      </rPr>
      <t>Nombre:</t>
    </r>
    <r>
      <rPr>
        <sz val="11"/>
        <color theme="1"/>
        <rFont val="Candara"/>
        <family val="2"/>
      </rPr>
      <t xml:space="preserve"> Ambiente y recursos naturales
</t>
    </r>
    <r>
      <rPr>
        <b/>
        <sz val="11"/>
        <color theme="1"/>
        <rFont val="Candara"/>
        <family val="2"/>
      </rPr>
      <t>Descripción:</t>
    </r>
    <r>
      <rPr>
        <sz val="11"/>
        <color theme="1"/>
        <rFont val="Candara"/>
        <family val="2"/>
      </rPr>
      <t xml:space="preserve"> Ambiente y recursos naturales</t>
    </r>
  </si>
  <si>
    <r>
      <rPr>
        <b/>
        <sz val="11"/>
        <color theme="1"/>
        <rFont val="Candara"/>
        <family val="2"/>
      </rPr>
      <t>Nombre:</t>
    </r>
    <r>
      <rPr>
        <sz val="11"/>
        <color theme="1"/>
        <rFont val="Candara"/>
        <family val="2"/>
      </rPr>
      <t xml:space="preserve"> Cobertura Forestal
</t>
    </r>
    <r>
      <rPr>
        <b/>
        <sz val="11"/>
        <color theme="1"/>
        <rFont val="Candara"/>
        <family val="2"/>
      </rPr>
      <t>Descripción:</t>
    </r>
    <r>
      <rPr>
        <sz val="11"/>
        <color theme="1"/>
        <rFont val="Candara"/>
        <family val="2"/>
      </rPr>
      <t xml:space="preserve"> Cobertura Forestal para la protección, conservación, restauración para el uso sostenible del sistema Guatemalteco de áreas protegidas en el marco de la gobernanza</t>
    </r>
  </si>
  <si>
    <t>Consejo Nacional de Areas Protejidas -CONAP-</t>
  </si>
  <si>
    <t>ODS 1. Poner fin a la pobreza</t>
  </si>
  <si>
    <t>Reducción de la pobreza y protección social</t>
  </si>
  <si>
    <t>MED 1 - Para 2030, potenciar y promover la inclusión social, económica y política de todos, independientemente de su edad, sexo, discapacidad, raza, etnia, origen, religión o situación económica u otra condición.</t>
  </si>
  <si>
    <t>Para el 2029, se ha incrementado en 25.0% la cobertura de programas sociales destinados a personas en pobreza y vulnerabilidad. (De 5,555,640 en 2023 a 6,944,550 en 2029).</t>
  </si>
  <si>
    <t>Para el 2032, se ha incrementado  el XX% de personas que viven en pobreza y pobreza extrema beneficiadas con alimentos en el municipio XX  (De XX en el año a XX en el año XXXX)</t>
  </si>
  <si>
    <t>Para el 2029, se ha incrementado  el XX% de personas que viven en pobreza y pobreza extrema beneficiadas con alimentos en el municipio XX.
(De XX en el año a XX en el año XXXX)</t>
  </si>
  <si>
    <r>
      <rPr>
        <b/>
        <sz val="11"/>
        <color theme="1"/>
        <rFont val="Candara"/>
        <family val="2"/>
      </rPr>
      <t>Nombre:</t>
    </r>
    <r>
      <rPr>
        <sz val="11"/>
        <color theme="1"/>
        <rFont val="Candara"/>
        <family val="2"/>
      </rPr>
      <t xml:space="preserve"> Protección social
</t>
    </r>
    <r>
      <rPr>
        <b/>
        <sz val="11"/>
        <color theme="1"/>
        <rFont val="Candara"/>
        <family val="2"/>
      </rPr>
      <t xml:space="preserve">Descripción: </t>
    </r>
    <r>
      <rPr>
        <sz val="11"/>
        <color theme="1"/>
        <rFont val="Candara"/>
        <family val="2"/>
      </rPr>
      <t>Protección social</t>
    </r>
  </si>
  <si>
    <r>
      <rPr>
        <b/>
        <sz val="11"/>
        <color theme="1"/>
        <rFont val="Candara"/>
        <family val="2"/>
      </rPr>
      <t>Nombre:</t>
    </r>
    <r>
      <rPr>
        <sz val="11"/>
        <color theme="1"/>
        <rFont val="Candara"/>
        <family val="2"/>
      </rPr>
      <t xml:space="preserve"> Programas sociales
</t>
    </r>
    <r>
      <rPr>
        <b/>
        <sz val="11"/>
        <color theme="1"/>
        <rFont val="Candara"/>
        <family val="2"/>
      </rPr>
      <t>Descripción:</t>
    </r>
    <r>
      <rPr>
        <sz val="11"/>
        <color theme="1"/>
        <rFont val="Candara"/>
        <family val="2"/>
      </rPr>
      <t xml:space="preserve"> Sin subprograma</t>
    </r>
  </si>
  <si>
    <t>Ministerio de Desarrollo Social -MIDES-</t>
  </si>
  <si>
    <t>ODS 1. Fin de la pobreza, 
ODS 8. Trabajo decente y crecimiento económico</t>
  </si>
  <si>
    <t xml:space="preserve">Prioridad 1. Reducción de la pobreza y protección social </t>
  </si>
  <si>
    <t>Meta 10.2: Para 2030, potenciar y promover la inclusión social, económica y política de todas las personas, independientemente de su edad, sexo, discapacidad, raza, etnia, origen, religión o situación económica u otra condición.</t>
  </si>
  <si>
    <t>Para el 2029,  se ha incrementado en XX el número de niños y niñas en situación de pobreza y pobreza extrema  que han recibido atención integral, en hogares comunitarios en el municipio de XXXXXX (de XXX niños y niñas en el XXXXX a XXXX niños y niñas a 2029)</t>
  </si>
  <si>
    <t>Protección, Asistencia y Seguridad Social</t>
  </si>
  <si>
    <t>N/A</t>
  </si>
  <si>
    <r>
      <rPr>
        <b/>
        <sz val="11"/>
        <color theme="1"/>
        <rFont val="Candara"/>
        <family val="2"/>
      </rPr>
      <t>Nombre:</t>
    </r>
    <r>
      <rPr>
        <sz val="11"/>
        <color theme="1"/>
        <rFont val="Candara"/>
        <family val="2"/>
      </rPr>
      <t xml:space="preserve"> Protección social
</t>
    </r>
    <r>
      <rPr>
        <b/>
        <sz val="11"/>
        <color theme="1"/>
        <rFont val="Candara"/>
        <family val="2"/>
      </rPr>
      <t>Descripción:</t>
    </r>
    <r>
      <rPr>
        <sz val="11"/>
        <color theme="1"/>
        <rFont val="Candara"/>
        <family val="2"/>
      </rPr>
      <t xml:space="preserve"> Protección social</t>
    </r>
  </si>
  <si>
    <r>
      <rPr>
        <b/>
        <sz val="11"/>
        <color theme="1"/>
        <rFont val="Candara"/>
        <family val="2"/>
      </rPr>
      <t>Nombre:</t>
    </r>
    <r>
      <rPr>
        <sz val="11"/>
        <color theme="1"/>
        <rFont val="Candara"/>
        <family val="2"/>
      </rPr>
      <t xml:space="preserve"> Obras sociales
</t>
    </r>
    <r>
      <rPr>
        <b/>
        <sz val="11"/>
        <color theme="1"/>
        <rFont val="Candara"/>
        <family val="2"/>
      </rPr>
      <t>Descripción:</t>
    </r>
    <r>
      <rPr>
        <sz val="11"/>
        <color theme="1"/>
        <rFont val="Candara"/>
        <family val="2"/>
      </rPr>
      <t xml:space="preserve"> Obras sociales</t>
    </r>
  </si>
  <si>
    <t>Secretaria de Obras Sociales de la Esposa del Presidente --SOSEP-</t>
  </si>
  <si>
    <t>Para el año 2029, se ha incrementado en 4.1% el servicio de asistencia y promoción social dirigido a 56,745 personas en condición de pobreza o extrema pobreza.</t>
  </si>
  <si>
    <r>
      <t xml:space="preserve">Para </t>
    </r>
    <r>
      <rPr>
        <sz val="11"/>
        <rFont val="Candara"/>
        <family val="2"/>
      </rPr>
      <t>el 2029,</t>
    </r>
    <r>
      <rPr>
        <sz val="11"/>
        <color rgb="FF000000"/>
        <rFont val="Candara"/>
        <family val="2"/>
      </rPr>
      <t xml:space="preserve"> se ha aumentado en XX% el porcentaje de mujeres que han sido capacitadas y beneficiadas con programas  de emprendimiento, en el municipio de XXX. (De XX% ene l año XXX a XX% en el año </t>
    </r>
    <r>
      <rPr>
        <sz val="11"/>
        <rFont val="Candara"/>
        <family val="2"/>
      </rPr>
      <t>2029)</t>
    </r>
  </si>
  <si>
    <r>
      <rPr>
        <b/>
        <sz val="11"/>
        <color theme="1"/>
        <rFont val="Candara"/>
        <family val="2"/>
      </rPr>
      <t>Nombre:</t>
    </r>
    <r>
      <rPr>
        <sz val="11"/>
        <color theme="1"/>
        <rFont val="Candara"/>
        <family val="2"/>
      </rPr>
      <t xml:space="preserve"> Protección social
</t>
    </r>
    <r>
      <rPr>
        <b/>
        <sz val="11"/>
        <color theme="1"/>
        <rFont val="Candara"/>
        <family val="2"/>
      </rPr>
      <t>Descripción:</t>
    </r>
    <r>
      <rPr>
        <sz val="11"/>
        <color theme="1"/>
        <rFont val="Candara"/>
        <family val="2"/>
      </rPr>
      <t xml:space="preserve"> Protección social
38. Obras Sociales</t>
    </r>
  </si>
  <si>
    <t xml:space="preserve">Para el año 2029,  se ha incrementado en XX% el número de adultos mayores que han recibido atención integral, en el municipio de XXX. (De XX% en el XXX a XX% en el año 2029) </t>
  </si>
  <si>
    <r>
      <rPr>
        <b/>
        <sz val="11"/>
        <color theme="1"/>
        <rFont val="Candara"/>
        <family val="2"/>
      </rPr>
      <t>Nombre:</t>
    </r>
    <r>
      <rPr>
        <sz val="11"/>
        <color theme="1"/>
        <rFont val="Candara"/>
        <family val="2"/>
      </rPr>
      <t xml:space="preserve"> Protección social
</t>
    </r>
    <r>
      <rPr>
        <b/>
        <sz val="11"/>
        <color theme="1"/>
        <rFont val="Candara"/>
        <family val="2"/>
      </rPr>
      <t>Descripción:</t>
    </r>
    <r>
      <rPr>
        <sz val="11"/>
        <color theme="1"/>
        <rFont val="Candara"/>
        <family val="2"/>
      </rPr>
      <t xml:space="preserve"> Protección social
</t>
    </r>
  </si>
  <si>
    <t>"Prevención y control de ITS, VIH/SIDA" Por definir por el ente rector</t>
  </si>
  <si>
    <t>Para el año 2032 se ha ampliado el acceso al servicio de salud en un XX %  en el municipio de XXX. (De un XX% en el año XXX a un XXX% en el año 2032)</t>
  </si>
  <si>
    <t>Para el año 2029, se ha ampliado el acceso al servicio de salud en un XX % en personas atendidas con programas de atención a la prevención y control de ITS, VIH/SIDA en el municipio de XXX. (De un XX% en el año XXX a un XX% en el año 2029)</t>
  </si>
  <si>
    <r>
      <rPr>
        <b/>
        <sz val="11"/>
        <color theme="1"/>
        <rFont val="Candara"/>
        <family val="2"/>
      </rPr>
      <t>Nombre:</t>
    </r>
    <r>
      <rPr>
        <sz val="11"/>
        <color theme="1"/>
        <rFont val="Candara"/>
        <family val="2"/>
      </rPr>
      <t xml:space="preserve"> Apoyo a la salud preventiva
</t>
    </r>
    <r>
      <rPr>
        <b/>
        <sz val="11"/>
        <color theme="1"/>
        <rFont val="Candara"/>
        <family val="2"/>
      </rPr>
      <t>Descripción:</t>
    </r>
    <r>
      <rPr>
        <sz val="11"/>
        <color theme="1"/>
        <rFont val="Candara"/>
        <family val="2"/>
      </rPr>
      <t xml:space="preserve"> Apoyo a la salud preventiva
</t>
    </r>
  </si>
  <si>
    <r>
      <rPr>
        <b/>
        <sz val="11"/>
        <color theme="1"/>
        <rFont val="Candara"/>
        <family val="2"/>
      </rPr>
      <t>Nombre:</t>
    </r>
    <r>
      <rPr>
        <sz val="11"/>
        <color theme="1"/>
        <rFont val="Candara"/>
        <family val="2"/>
      </rPr>
      <t xml:space="preserve"> Prevención de control de
ITS, VIH / SIDA
</t>
    </r>
    <r>
      <rPr>
        <b/>
        <sz val="11"/>
        <color theme="1"/>
        <rFont val="Candara"/>
        <family val="2"/>
      </rPr>
      <t>Descripción:</t>
    </r>
    <r>
      <rPr>
        <sz val="11"/>
        <color theme="1"/>
        <rFont val="Candara"/>
        <family val="2"/>
      </rPr>
      <t xml:space="preserve"> Prevención y control de ITS, VIH/SIDA</t>
    </r>
  </si>
  <si>
    <r>
      <rPr>
        <b/>
        <sz val="11"/>
        <color theme="1"/>
        <rFont val="Candara"/>
        <family val="2"/>
      </rPr>
      <t>Nombre:</t>
    </r>
    <r>
      <rPr>
        <sz val="11"/>
        <color theme="1"/>
        <rFont val="Candara"/>
        <family val="2"/>
      </rPr>
      <t xml:space="preserve"> Diagnóstico y trataminento ITS, VIH/SIDA
</t>
    </r>
    <r>
      <rPr>
        <b/>
        <sz val="11"/>
        <color theme="1"/>
        <rFont val="Candara"/>
        <family val="2"/>
      </rPr>
      <t>Descripción:</t>
    </r>
    <r>
      <rPr>
        <sz val="11"/>
        <color theme="1"/>
        <rFont val="Candara"/>
        <family val="2"/>
      </rPr>
      <t xml:space="preserve"> Persona con diagnóstico y tratamiento de ITS, VIH/SIDA </t>
    </r>
  </si>
  <si>
    <t>"Prevención y control de la tuberculosis" Por definir por el ente rector</t>
  </si>
  <si>
    <t>Para el año 2029, se ha reducido en XX% el número  de  casos de tuberculosis respiratoria, en el municipio XXX (De  XX% en el año XXX a un XX% en el año 2029)</t>
  </si>
  <si>
    <r>
      <rPr>
        <b/>
        <sz val="11"/>
        <color theme="1"/>
        <rFont val="Candara"/>
        <family val="2"/>
      </rPr>
      <t>Nombre:</t>
    </r>
    <r>
      <rPr>
        <sz val="11"/>
        <color theme="1"/>
        <rFont val="Candara"/>
        <family val="2"/>
      </rPr>
      <t xml:space="preserve"> Apoyo a la salud preventiva
</t>
    </r>
    <r>
      <rPr>
        <b/>
        <sz val="11"/>
        <color theme="1"/>
        <rFont val="Candara"/>
        <family val="2"/>
      </rPr>
      <t>Descripción:</t>
    </r>
    <r>
      <rPr>
        <sz val="11"/>
        <color theme="1"/>
        <rFont val="Candara"/>
        <family val="2"/>
      </rPr>
      <t xml:space="preserve"> Apoyo a la salud preventiva</t>
    </r>
  </si>
  <si>
    <r>
      <rPr>
        <b/>
        <sz val="11"/>
        <color theme="1"/>
        <rFont val="Candara"/>
        <family val="2"/>
      </rPr>
      <t>Nombre:</t>
    </r>
    <r>
      <rPr>
        <sz val="11"/>
        <color theme="1"/>
        <rFont val="Candara"/>
        <family val="2"/>
      </rPr>
      <t xml:space="preserve"> Prevención y control de la tuberculosis
</t>
    </r>
    <r>
      <rPr>
        <b/>
        <sz val="11"/>
        <color theme="1"/>
        <rFont val="Candara"/>
        <family val="2"/>
      </rPr>
      <t>Descripción:</t>
    </r>
    <r>
      <rPr>
        <sz val="11"/>
        <color theme="1"/>
        <rFont val="Candara"/>
        <family val="2"/>
      </rPr>
      <t xml:space="preserve"> Prevención y control de la tuberculosis</t>
    </r>
  </si>
  <si>
    <t>"Prevención y control de las enfermedades vectoriales y zoonóticas" Por definir por el ente rector</t>
  </si>
  <si>
    <t>Para el año 2029, se ha incrementado en XX% las personas atendidas y beneficiadas con acciones de prevención, control y vigilancia de enfermedades zoonóticas y vectoriales, en el municipio XXX (De XX% en el año XXX a XX% en el año 2029)</t>
  </si>
  <si>
    <r>
      <rPr>
        <b/>
        <sz val="11"/>
        <color theme="1"/>
        <rFont val="Candara"/>
        <family val="2"/>
      </rPr>
      <t>Nombre:</t>
    </r>
    <r>
      <rPr>
        <sz val="11"/>
        <color theme="1"/>
        <rFont val="Candara"/>
        <family val="2"/>
      </rPr>
      <t xml:space="preserve"> Prevención y control de las enfermedades vectoriales y zoonóticas
</t>
    </r>
    <r>
      <rPr>
        <b/>
        <sz val="11"/>
        <color theme="1"/>
        <rFont val="Candara"/>
        <family val="2"/>
      </rPr>
      <t>Descripción:</t>
    </r>
    <r>
      <rPr>
        <sz val="11"/>
        <color theme="1"/>
        <rFont val="Candara"/>
        <family val="2"/>
      </rPr>
      <t xml:space="preserve"> Prevención y control de las enfermedades vectoriales y zoonóticas</t>
    </r>
  </si>
  <si>
    <r>
      <rPr>
        <b/>
        <sz val="11"/>
        <color theme="1"/>
        <rFont val="Candara"/>
        <family val="2"/>
      </rPr>
      <t>Nombre:</t>
    </r>
    <r>
      <rPr>
        <sz val="11"/>
        <color theme="1"/>
        <rFont val="Candara"/>
        <family val="2"/>
      </rPr>
      <t xml:space="preserve"> Prevención, control y vigilancia de enfermedades zoonóticas
</t>
    </r>
    <r>
      <rPr>
        <b/>
        <sz val="11"/>
        <color theme="1"/>
        <rFont val="Candara"/>
        <family val="2"/>
      </rPr>
      <t>Descripción:</t>
    </r>
    <r>
      <rPr>
        <sz val="11"/>
        <color theme="1"/>
        <rFont val="Candara"/>
        <family val="2"/>
      </rPr>
      <t xml:space="preserve"> Persona beneficiada con acciones de prevención, control y vigilancia de enfermedades zoonóticas</t>
    </r>
  </si>
  <si>
    <t xml:space="preserve">8. Trabajo decente y crecimiento económico, 
10. Reducción de las desigualdades  </t>
  </si>
  <si>
    <t>MED 7 -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t>
  </si>
  <si>
    <t>Para el 2029, se ha incrementado en 3.7 puntos porcentuales la formalidad del empleo. (De 32.3% en 2021 a 36.0% en 2029).</t>
  </si>
  <si>
    <t>Para el 2032, se ha incrementado  el XX% de adolecentes y jóvenes  beneficiados con beca artesano, en el municipio XX,
(De XX en el año a XX en el año XXXX)</t>
  </si>
  <si>
    <t>Para el 2029, se ha incrementado  el XX% de adolecentes y jóvenes  beneficiados con beca artesano, en el municipio XX.
(De XX en el año a XX en el año XXXX)</t>
  </si>
  <si>
    <r>
      <rPr>
        <b/>
        <sz val="11"/>
        <color theme="1"/>
        <rFont val="Candara"/>
        <family val="2"/>
      </rPr>
      <t>Nombre:</t>
    </r>
    <r>
      <rPr>
        <sz val="11"/>
        <color theme="1"/>
        <rFont val="Candara"/>
        <family val="2"/>
      </rPr>
      <t xml:space="preserve"> Apoyo al desarrollo económico local
</t>
    </r>
    <r>
      <rPr>
        <b/>
        <sz val="11"/>
        <color theme="1"/>
        <rFont val="Candara"/>
        <family val="2"/>
      </rPr>
      <t>Descrpición:</t>
    </r>
    <r>
      <rPr>
        <sz val="11"/>
        <color theme="1"/>
        <rFont val="Candara"/>
        <family val="2"/>
      </rPr>
      <t xml:space="preserve"> Apoyo al desarrollo económico local
</t>
    </r>
  </si>
  <si>
    <r>
      <rPr>
        <b/>
        <sz val="11"/>
        <color theme="1"/>
        <rFont val="Candara"/>
        <family val="2"/>
      </rPr>
      <t>Nombre:</t>
    </r>
    <r>
      <rPr>
        <sz val="11"/>
        <color theme="1"/>
        <rFont val="Candara"/>
        <family val="2"/>
      </rPr>
      <t xml:space="preserve"> Incremento en la formalidad del empleo
</t>
    </r>
    <r>
      <rPr>
        <b/>
        <sz val="11"/>
        <color theme="1"/>
        <rFont val="Candara"/>
        <family val="2"/>
      </rPr>
      <t>Descripción:</t>
    </r>
    <r>
      <rPr>
        <sz val="11"/>
        <color theme="1"/>
        <rFont val="Candara"/>
        <family val="2"/>
      </rPr>
      <t xml:space="preserve"> Becas de Educación y Artesano</t>
    </r>
  </si>
  <si>
    <t>Beca</t>
  </si>
  <si>
    <t xml:space="preserve">ODS 8. Trabajo decente y crecimiento económico
ODS 9. Industria, innovacion e infraestrucutra, </t>
  </si>
  <si>
    <t>Empleo e Inversión</t>
  </si>
  <si>
    <t xml:space="preserve">MED 8 -Se ha reducido la precariedad laboral mediante la generación de empleos decentes y de calidad a. Dismunución </t>
  </si>
  <si>
    <t>Para el año 2032, se ha incrementado la formalidad del empleo XX%,  en el municipio XXX  (De XX% en el año XXX a XX% en el año 2032)</t>
  </si>
  <si>
    <t>Para el año 2029,se ha incrementado en XX% el número de personas atendidas en eventos y/o actividades de promoción de empleo, en el municipio XXX 
(De un XX% en el año XXX a un XX% en el año 2029)</t>
  </si>
  <si>
    <r>
      <rPr>
        <b/>
        <sz val="11"/>
        <color theme="1"/>
        <rFont val="Candara"/>
        <family val="2"/>
      </rPr>
      <t>Nombre:</t>
    </r>
    <r>
      <rPr>
        <sz val="11"/>
        <color theme="1"/>
        <rFont val="Candara"/>
        <family val="2"/>
      </rPr>
      <t xml:space="preserve"> Apoyo al desarrollo económico local
</t>
    </r>
    <r>
      <rPr>
        <b/>
        <sz val="11"/>
        <color theme="1"/>
        <rFont val="Candara"/>
        <family val="2"/>
      </rPr>
      <t>Descripción:</t>
    </r>
    <r>
      <rPr>
        <sz val="11"/>
        <color theme="1"/>
        <rFont val="Candara"/>
        <family val="2"/>
      </rPr>
      <t xml:space="preserve"> Apoyo al desarrollo económico local
19 -Promoción de la formalidad del empleo</t>
    </r>
  </si>
  <si>
    <t>Ministerio de Trabajo -MINTRAB-</t>
  </si>
  <si>
    <t>ODS 8: Trabajo decente y crecimiento económico 
Metas: 8.1, 8.2  y  8.3 .</t>
  </si>
  <si>
    <t>4. Empleo e Inversión</t>
  </si>
  <si>
    <t>MED 6. Crecimiento del PIB: En el 2032, el crecimiento del PIB real ha sido paulatino y sostenido, hasta alcanzar una tasa no menor del 5.4%:a) Rango entre 3.4 y 404% en el e quinquenio 2015-2020 b) Rango entre 4.4 y 5.4 en el el quinquenio 2021-2025 c) No menor del 5.4% en los siguientes años, hasta llegar a 2032.
MED 7. Empleo: Se ha reducido la precariedad laboral mediante la generación de empleos decentes y de calidad.</t>
  </si>
  <si>
    <t>Para el año 2032, se ha incrementado la formalidad del empleo XX%, en el municipio XXX (De XX% en el año XXX a XX% en el año 2032)</t>
  </si>
  <si>
    <t>Para el año 2029, se ha incrementado en XX% el número de personas atendidas en eventos y/o actividades de promoción de empleo  en el municipio XXX. 
(De un XX% en el año XXX a un XX% en el año 2029)</t>
  </si>
  <si>
    <t>Hacia una Función Pública, Legítima y Eficaz</t>
  </si>
  <si>
    <r>
      <rPr>
        <b/>
        <sz val="11"/>
        <color theme="1"/>
        <rFont val="Candara"/>
        <family val="2"/>
      </rPr>
      <t>Nombre:</t>
    </r>
    <r>
      <rPr>
        <sz val="11"/>
        <color theme="1"/>
        <rFont val="Candara"/>
        <family val="2"/>
      </rPr>
      <t xml:space="preserve"> Apoyo al desarrollo económico local
</t>
    </r>
    <r>
      <rPr>
        <b/>
        <sz val="11"/>
        <color theme="1"/>
        <rFont val="Candara"/>
        <family val="2"/>
      </rPr>
      <t>Descripción:</t>
    </r>
    <r>
      <rPr>
        <sz val="11"/>
        <color theme="1"/>
        <rFont val="Candara"/>
        <family val="2"/>
      </rPr>
      <t xml:space="preserve"> Apoyo al desarrollo económico local
</t>
    </r>
  </si>
  <si>
    <r>
      <rPr>
        <b/>
        <sz val="11"/>
        <color theme="1"/>
        <rFont val="Candara"/>
        <family val="2"/>
      </rPr>
      <t>Nombre:</t>
    </r>
    <r>
      <rPr>
        <sz val="11"/>
        <color theme="1"/>
        <rFont val="Candara"/>
        <family val="2"/>
      </rPr>
      <t xml:space="preserve"> Promoción de la inversión y competencia
</t>
    </r>
    <r>
      <rPr>
        <b/>
        <sz val="11"/>
        <color theme="1"/>
        <rFont val="Candara"/>
        <family val="2"/>
      </rPr>
      <t>Descripción:</t>
    </r>
    <r>
      <rPr>
        <sz val="11"/>
        <color theme="1"/>
        <rFont val="Candara"/>
        <family val="2"/>
      </rPr>
      <t xml:space="preserve"> Promoción de la inversión y competencia</t>
    </r>
  </si>
  <si>
    <r>
      <rPr>
        <b/>
        <sz val="11"/>
        <color theme="1"/>
        <rFont val="Candara"/>
        <family val="2"/>
      </rPr>
      <t>Nombre:</t>
    </r>
    <r>
      <rPr>
        <sz val="11"/>
        <color theme="1"/>
        <rFont val="Candara"/>
        <family val="2"/>
      </rPr>
      <t xml:space="preserve"> Productividad y competitividad departamental
</t>
    </r>
    <r>
      <rPr>
        <b/>
        <sz val="11"/>
        <color theme="1"/>
        <rFont val="Candara"/>
        <family val="2"/>
      </rPr>
      <t>Descripción:</t>
    </r>
    <r>
      <rPr>
        <sz val="11"/>
        <color theme="1"/>
        <rFont val="Candara"/>
        <family val="2"/>
      </rPr>
      <t xml:space="preserve"> Entidades beneficiadas con asistencia técnica para la mejora de la productividad y competitividad a nivel departamental </t>
    </r>
  </si>
  <si>
    <t xml:space="preserve">Entidad </t>
  </si>
  <si>
    <t>Ministerio de Economía -MINECO-</t>
  </si>
  <si>
    <t>ODS 1. Fin de la pobreza .
ODS 2 Hambre Cero
ODS 10. Reducción de las desigualdades.
8. Trabajo decente y crecimiento económico, 
12. Producción y consumo responsables 
16. Paz, justicia e instituciones sólidas 
Metas: 
 1.4, 2.3, 8.1, 8.2  y  8.3 10.2, 12.7 
16,6,.3</t>
  </si>
  <si>
    <t>Para el año 2029, se ha incrementado en XX% el número de personas atendidas en eventos y/o actividades de promoción de empleo en el municipio XXX. 
(De un XX% en el año XXX a un XX% en el año 2029)</t>
  </si>
  <si>
    <t xml:space="preserve">Avance para disminuir la brecha Digital con Tecnologías e Innovación </t>
  </si>
  <si>
    <r>
      <rPr>
        <b/>
        <sz val="11"/>
        <color theme="1"/>
        <rFont val="Candara"/>
        <family val="2"/>
      </rPr>
      <t>Nombre:</t>
    </r>
    <r>
      <rPr>
        <sz val="11"/>
        <color theme="1"/>
        <rFont val="Candara"/>
        <family val="2"/>
      </rPr>
      <t xml:space="preserve"> Apoyo al desarrollo económico local
</t>
    </r>
    <r>
      <rPr>
        <b/>
        <sz val="11"/>
        <color theme="1"/>
        <rFont val="Candara"/>
        <family val="2"/>
      </rPr>
      <t>Descripción:</t>
    </r>
    <r>
      <rPr>
        <sz val="11"/>
        <color theme="1"/>
        <rFont val="Candara"/>
        <family val="2"/>
      </rPr>
      <t xml:space="preserve"> Apoyo al desarrollo económico local</t>
    </r>
  </si>
  <si>
    <r>
      <rPr>
        <b/>
        <sz val="11"/>
        <color theme="1"/>
        <rFont val="Candara"/>
        <family val="2"/>
      </rPr>
      <t>Nombre:</t>
    </r>
    <r>
      <rPr>
        <sz val="11"/>
        <color theme="1"/>
        <rFont val="Candara"/>
        <family val="2"/>
      </rPr>
      <t xml:space="preserve"> Competitividad a nivel departamental
</t>
    </r>
    <r>
      <rPr>
        <b/>
        <sz val="11"/>
        <color theme="1"/>
        <rFont val="Candara"/>
        <family val="2"/>
      </rPr>
      <t>Descripción:</t>
    </r>
    <r>
      <rPr>
        <sz val="11"/>
        <color theme="1"/>
        <rFont val="Candara"/>
        <family val="2"/>
      </rPr>
      <t xml:space="preserve"> Personas capacitadas  e informadas  sobre  los beneficios económicos de la competencia en  los mercados y en  la competitividad del país a nivel departamental.</t>
    </r>
  </si>
  <si>
    <t>ODS 1. Fin de la pobreza .
ODS 2 Hambre Cero
ODS 10. Reducción de las desigualdades.
8. Trabajo decente y crecimiento económico, 
12. Producción y consumo responsables 
16. Paz, justicia e instituciones sólidas 
Metas: 
 1.4, 2.3, 8.1, 8.2  y  8.3 10.2, 12.7 
16,6,.2</t>
  </si>
  <si>
    <t>Para el año 2029, se ha incrementado en XX% el número de personas atendidas en eventos y/o actividades de promoción de empleo, en el municipio XXX.
(De un XX% en el año XXX a un XX% en el año 2029)</t>
  </si>
  <si>
    <t>ODS 13. Acción por el clima</t>
  </si>
  <si>
    <t>Acceso al agua y gestión de los recursos naturales</t>
  </si>
  <si>
    <t>13.1 Fortalecer la resiliencia y la capacidad de adaptación a los riesgos relacionados con el clima y los desastres naturales en todos los países</t>
  </si>
  <si>
    <t>Mantener la atención en los servicios de emergencias solicitados por la población a travez de la dirección y coordinación de los mismos</t>
  </si>
  <si>
    <t>Para el 2029, se ha brindado asistencia a la poblacion en atención a emergencias, en el municipio XXX (De XX% en el año XXX a XX% en el año 2029)</t>
  </si>
  <si>
    <r>
      <rPr>
        <b/>
        <sz val="11"/>
        <color theme="1"/>
        <rFont val="Candara"/>
        <family val="2"/>
      </rPr>
      <t>Nombre:</t>
    </r>
    <r>
      <rPr>
        <sz val="11"/>
        <color theme="1"/>
        <rFont val="Candara"/>
        <family val="2"/>
      </rPr>
      <t xml:space="preserve"> Servicios de emergencia
</t>
    </r>
    <r>
      <rPr>
        <b/>
        <sz val="11"/>
        <color theme="1"/>
        <rFont val="Candara"/>
        <family val="2"/>
      </rPr>
      <t>Descripción:</t>
    </r>
    <r>
      <rPr>
        <sz val="11"/>
        <color theme="1"/>
        <rFont val="Candara"/>
        <family val="2"/>
      </rPr>
      <t xml:space="preserve"> Servicios de emergencia</t>
    </r>
  </si>
  <si>
    <t>Benemerito Cuerpo Voluntario de Bomberos -BCVB-</t>
  </si>
  <si>
    <t>4. Educación de 
calidad.
8. Trabajo decente y 
crecimiento 
económico</t>
  </si>
  <si>
    <t>Reducción de la 
pobreza y protección 
social
Empleo e inversión</t>
  </si>
  <si>
    <t>MED 1: Para 2030, potenciar y promover la inclusión social, económica y política de todos, independientemente de su edad, sexo, discapacidad, raza, etnia, origen, religión o situación económica u otra condición
MED 7: Se ha reducido la precariedad laboral mediante la generación de empleos decentes y de calidad.</t>
  </si>
  <si>
    <t>Para el 2032, se ha incrementado en 21.1% la participación de personas en las diferentes disciplinas del arte (De 9,469 personas en 2014 a 11,468 en 2032)</t>
  </si>
  <si>
    <t>Para el año 2032 se ha incrementado en XX% la participación de personas en las diferentes disciplinas del arte en el municipio de XXX (De XX% en el año XXX a XX% en el año 2032)</t>
  </si>
  <si>
    <t>Para el año 2029,  el XX% de población tiene acceso actividades de formación en diferentes disciplinas del arte, en el municipio de XXX (De XX en el año XXX a XX en el año 2029)</t>
  </si>
  <si>
    <r>
      <t xml:space="preserve">
</t>
    </r>
    <r>
      <rPr>
        <b/>
        <sz val="11"/>
        <color theme="1"/>
        <rFont val="Candara"/>
        <family val="2"/>
      </rPr>
      <t>Nombre:</t>
    </r>
    <r>
      <rPr>
        <sz val="11"/>
        <color theme="1"/>
        <rFont val="Candara"/>
        <family val="2"/>
      </rPr>
      <t xml:space="preserve"> Participación en disciplinas del arte
</t>
    </r>
    <r>
      <rPr>
        <b/>
        <sz val="11"/>
        <color theme="1"/>
        <rFont val="Candara"/>
        <family val="2"/>
      </rPr>
      <t>Descripción:</t>
    </r>
    <r>
      <rPr>
        <sz val="11"/>
        <color theme="1"/>
        <rFont val="Candara"/>
        <family val="2"/>
      </rPr>
      <t xml:space="preserve"> Formación, fomento y difusión de las artes</t>
    </r>
  </si>
  <si>
    <r>
      <t xml:space="preserve">Sin Subprograma
</t>
    </r>
    <r>
      <rPr>
        <b/>
        <sz val="11"/>
        <color theme="1"/>
        <rFont val="Candara"/>
        <family val="2"/>
      </rPr>
      <t>Nombre:</t>
    </r>
    <r>
      <rPr>
        <sz val="11"/>
        <color theme="1"/>
        <rFont val="Candara"/>
        <family val="2"/>
      </rPr>
      <t xml:space="preserve"> Formación, fomento y difusión de las artes
</t>
    </r>
    <r>
      <rPr>
        <b/>
        <sz val="11"/>
        <color theme="1"/>
        <rFont val="Candara"/>
        <family val="2"/>
      </rPr>
      <t>Descripción:</t>
    </r>
    <r>
      <rPr>
        <sz val="11"/>
        <color theme="1"/>
        <rFont val="Candara"/>
        <family val="2"/>
      </rPr>
      <t xml:space="preserve"> Formación, fomento y difusión de las artes</t>
    </r>
  </si>
  <si>
    <r>
      <rPr>
        <b/>
        <sz val="11"/>
        <color theme="1"/>
        <rFont val="Candara"/>
        <family val="2"/>
      </rPr>
      <t>Nombre:</t>
    </r>
    <r>
      <rPr>
        <sz val="11"/>
        <color theme="1"/>
        <rFont val="Candara"/>
        <family val="2"/>
      </rPr>
      <t xml:space="preserve"> Formación profesional en disciplinas del arte
</t>
    </r>
    <r>
      <rPr>
        <b/>
        <sz val="11"/>
        <color theme="1"/>
        <rFont val="Candara"/>
        <family val="2"/>
      </rPr>
      <t>Descripción:</t>
    </r>
    <r>
      <rPr>
        <sz val="11"/>
        <color theme="1"/>
        <rFont val="Candara"/>
        <family val="2"/>
      </rPr>
      <t xml:space="preserve"> Personas beneficiadas con formacion profesional en las diferentes disciplinas del Arte</t>
    </r>
  </si>
  <si>
    <t>Ministerio de Cultura y Deportes -MCD-</t>
  </si>
  <si>
    <t>Desarrollo Social.</t>
  </si>
  <si>
    <r>
      <rPr>
        <b/>
        <sz val="11"/>
        <color theme="1"/>
        <rFont val="Candara"/>
        <family val="2"/>
      </rPr>
      <t>Nombre:</t>
    </r>
    <r>
      <rPr>
        <sz val="11"/>
        <color theme="1"/>
        <rFont val="Candara"/>
        <family val="2"/>
      </rPr>
      <t xml:space="preserve"> Conciertos y presentaciones
</t>
    </r>
    <r>
      <rPr>
        <b/>
        <sz val="11"/>
        <color theme="1"/>
        <rFont val="Candara"/>
        <family val="2"/>
      </rPr>
      <t>Descripción:</t>
    </r>
    <r>
      <rPr>
        <sz val="11"/>
        <color theme="1"/>
        <rFont val="Candara"/>
        <family val="2"/>
      </rPr>
      <t xml:space="preserve"> Conciertos y Presentaciones de Instituciones Artisticas en Beneficio de Personas</t>
    </r>
  </si>
  <si>
    <r>
      <t xml:space="preserve">11 Formación, Fomento y Difusión de las Artes
</t>
    </r>
    <r>
      <rPr>
        <b/>
        <sz val="11"/>
        <color theme="1"/>
        <rFont val="Candara"/>
        <family val="2"/>
      </rPr>
      <t>Nombre:</t>
    </r>
    <r>
      <rPr>
        <sz val="11"/>
        <color theme="1"/>
        <rFont val="Candara"/>
        <family val="2"/>
      </rPr>
      <t xml:space="preserve"> Participación en disciplinas del arte
</t>
    </r>
    <r>
      <rPr>
        <b/>
        <sz val="11"/>
        <color theme="1"/>
        <rFont val="Candara"/>
        <family val="2"/>
      </rPr>
      <t>Descripción:</t>
    </r>
    <r>
      <rPr>
        <sz val="11"/>
        <color theme="1"/>
        <rFont val="Candara"/>
        <family val="2"/>
      </rPr>
      <t xml:space="preserve"> Formación, fomento y difusión de las artes</t>
    </r>
  </si>
  <si>
    <r>
      <rPr>
        <b/>
        <sz val="11"/>
        <color theme="1"/>
        <rFont val="Candara"/>
        <family val="2"/>
      </rPr>
      <t>Nombre:</t>
    </r>
    <r>
      <rPr>
        <sz val="11"/>
        <color theme="1"/>
        <rFont val="Candara"/>
        <family val="2"/>
      </rPr>
      <t xml:space="preserve"> Difusión cultural, artística y literaria
</t>
    </r>
    <r>
      <rPr>
        <b/>
        <sz val="11"/>
        <color theme="1"/>
        <rFont val="Candara"/>
        <family val="2"/>
      </rPr>
      <t>Descripción:</t>
    </r>
    <r>
      <rPr>
        <sz val="11"/>
        <color theme="1"/>
        <rFont val="Candara"/>
        <family val="2"/>
      </rPr>
      <t xml:space="preserve"> Personas beneficiadas con difusión cultural, artistica y literaria.</t>
    </r>
  </si>
  <si>
    <r>
      <t xml:space="preserve">Sin Subprograma
</t>
    </r>
    <r>
      <rPr>
        <b/>
        <sz val="11"/>
        <color theme="1"/>
        <rFont val="Candara"/>
        <family val="2"/>
      </rPr>
      <t>Nombre:</t>
    </r>
    <r>
      <rPr>
        <sz val="11"/>
        <color theme="1"/>
        <rFont val="Candara"/>
        <family val="2"/>
      </rPr>
      <t xml:space="preserve"> Participación en disciplinas del arte
</t>
    </r>
    <r>
      <rPr>
        <b/>
        <sz val="11"/>
        <color theme="1"/>
        <rFont val="Candara"/>
        <family val="2"/>
      </rPr>
      <t>Descripción:</t>
    </r>
    <r>
      <rPr>
        <sz val="11"/>
        <color theme="1"/>
        <rFont val="Candara"/>
        <family val="2"/>
      </rPr>
      <t xml:space="preserve"> Participación en disciplinas del arte</t>
    </r>
  </si>
  <si>
    <r>
      <rPr>
        <b/>
        <sz val="11"/>
        <color theme="1"/>
        <rFont val="Candara"/>
        <family val="2"/>
      </rPr>
      <t>Nombre:</t>
    </r>
    <r>
      <rPr>
        <sz val="11"/>
        <color theme="1"/>
        <rFont val="Candara"/>
        <family val="2"/>
      </rPr>
      <t xml:space="preserve"> Control de espectáculos públicos
</t>
    </r>
    <r>
      <rPr>
        <b/>
        <sz val="11"/>
        <color theme="1"/>
        <rFont val="Candara"/>
        <family val="2"/>
      </rPr>
      <t>Descripción:</t>
    </r>
    <r>
      <rPr>
        <sz val="11"/>
        <color theme="1"/>
        <rFont val="Candara"/>
        <family val="2"/>
      </rPr>
      <t xml:space="preserve"> Autorización y control de espectáculos públicos en beneficio de personas. </t>
    </r>
  </si>
  <si>
    <t>6. Agua limpia y saneamiento
15. Vida de ecosistemas terrestres 
11. Ciudades y comunidades sostenibles 
13. Acción por el clima</t>
  </si>
  <si>
    <t>Prioridad No. 3: Disponibilidad y acceso al agua y gestión de los recursos naturales.
Priodidad. No. 7 Fortalecimiento institucional, seguridad y justicia</t>
  </si>
  <si>
    <t>MED4. Para 2030, lograr la ordenación sostenible y el uso eficiente de los recursos naturales
MED 12. Crear instituciones eficaces, responsables y transparentes a
todos los niveles.</t>
  </si>
  <si>
    <t>Aumentar la capacidad para la reducción de riesgos a desastres y disminuir el promedio de falta de capacidad de respuesta de un 8 a un 7.2, planteado por el índice de riesgo municipal INFORM* a través de promover acciones de coordinación interinstitucional a nivel departamental y municipal. (Index for Risk Management*) .</t>
  </si>
  <si>
    <t>Para el 2032 se ha reducido en XX% la ocupación de áreas vulnerables o en riesgo en el municipio de XXX (De XX % en XXX a XXX% en 2032)</t>
  </si>
  <si>
    <t xml:space="preserve">Para el 2029, se cuenta con XXX COLREDES equipadas y capacitadas ubicadas en áreas de alto riesgo, en el municipio de XXX. (De un XXX en el año XXX a XXX en el año 2029)
</t>
  </si>
  <si>
    <t xml:space="preserve">Eje No. 1. Hacia una Función Pública Legítima y Eficaz
Eje No. 7. Seguridad Democrática en un país para vivir
Eje No. 8. Cuidado de la Naturaleza
</t>
  </si>
  <si>
    <r>
      <rPr>
        <b/>
        <sz val="11"/>
        <color theme="1"/>
        <rFont val="Candara"/>
        <family val="2"/>
      </rPr>
      <t>Nombre:</t>
    </r>
    <r>
      <rPr>
        <sz val="11"/>
        <color theme="1"/>
        <rFont val="Candara"/>
        <family val="2"/>
      </rPr>
      <t xml:space="preserve"> Gestión integral de riesgo
</t>
    </r>
    <r>
      <rPr>
        <b/>
        <sz val="11"/>
        <color theme="1"/>
        <rFont val="Candara"/>
        <family val="2"/>
      </rPr>
      <t>Descripción:</t>
    </r>
    <r>
      <rPr>
        <sz val="11"/>
        <color theme="1"/>
        <rFont val="Candara"/>
        <family val="2"/>
      </rPr>
      <t xml:space="preserve"> Gestión integral de riesgo</t>
    </r>
  </si>
  <si>
    <r>
      <rPr>
        <b/>
        <sz val="11"/>
        <color theme="1"/>
        <rFont val="Candara"/>
        <family val="2"/>
      </rPr>
      <t>Nombre:</t>
    </r>
    <r>
      <rPr>
        <sz val="11"/>
        <color theme="1"/>
        <rFont val="Candara"/>
        <family val="2"/>
      </rPr>
      <t xml:space="preserve"> Programa de apoyo para la reducción de riesgo
</t>
    </r>
    <r>
      <rPr>
        <b/>
        <sz val="11"/>
        <color theme="1"/>
        <rFont val="Candara"/>
        <family val="2"/>
      </rPr>
      <t>Descripción:</t>
    </r>
    <r>
      <rPr>
        <sz val="11"/>
        <color theme="1"/>
        <rFont val="Candara"/>
        <family val="2"/>
      </rPr>
      <t xml:space="preserve"> Programa de apoyo para la reducción de riesgo, de atención y recuperación por desastres naturales o provocados.</t>
    </r>
  </si>
  <si>
    <t>Secretaria Ejecutiva de la Coordinadora Nacional para la Reducción de Desastres -SE CONRED-</t>
  </si>
  <si>
    <t>Para el 2032,  se ha reducido en XX% la ocupación de áreas vulnerables o en riesgo en el municipio de XXX (De XX % en XXX a XXX% en 2032)</t>
  </si>
  <si>
    <t>Registro</t>
  </si>
  <si>
    <t>Para el 2029,  el XX% de población, ha tenido acceso a servicios de prevención y promoción de la salud,  en el municipio XX .
(De XX% de población en el año XXXX a XX% en el año XXXX)</t>
  </si>
  <si>
    <r>
      <t xml:space="preserve">
</t>
    </r>
    <r>
      <rPr>
        <b/>
        <sz val="11"/>
        <color theme="1"/>
        <rFont val="Candara"/>
        <family val="2"/>
      </rPr>
      <t>Nombre:</t>
    </r>
    <r>
      <rPr>
        <sz val="11"/>
        <color theme="1"/>
        <rFont val="Candara"/>
        <family val="2"/>
      </rPr>
      <t xml:space="preserve"> Recuperación de la salud
</t>
    </r>
    <r>
      <rPr>
        <b/>
        <sz val="11"/>
        <color theme="1"/>
        <rFont val="Candara"/>
        <family val="2"/>
      </rPr>
      <t>Descripción:</t>
    </r>
    <r>
      <rPr>
        <sz val="11"/>
        <color theme="1"/>
        <rFont val="Candara"/>
        <family val="2"/>
      </rPr>
      <t xml:space="preserve"> Recuperación de la salud</t>
    </r>
  </si>
  <si>
    <r>
      <rPr>
        <b/>
        <sz val="11"/>
        <color theme="1"/>
        <rFont val="Candara"/>
        <family val="2"/>
      </rPr>
      <t>Nombre:</t>
    </r>
    <r>
      <rPr>
        <sz val="11"/>
        <color theme="1"/>
        <rFont val="Candara"/>
        <family val="2"/>
      </rPr>
      <t xml:space="preserve"> Sin subprograma
</t>
    </r>
    <r>
      <rPr>
        <b/>
        <sz val="11"/>
        <color theme="1"/>
        <rFont val="Candara"/>
        <family val="2"/>
      </rPr>
      <t>Descripción:</t>
    </r>
    <r>
      <rPr>
        <sz val="11"/>
        <color theme="1"/>
        <rFont val="Candara"/>
        <family val="2"/>
      </rPr>
      <t xml:space="preserve"> Sin subprograma</t>
    </r>
  </si>
  <si>
    <t>11. Ciudades y comunidades sostenibles</t>
  </si>
  <si>
    <t>Fortalecimiento 
institucional, seguridad 
y justica</t>
  </si>
  <si>
    <t>Sin vinculación</t>
  </si>
  <si>
    <t>Para el 2032 se ha incrementado en un 5% el registro de bienes patrimoniales ampliando la cobertura  (De 5,350 en 2023 a 6,150 en 2027).</t>
  </si>
  <si>
    <t>Para el año 2032, cuenta con programas para la restauración, preservación y protección del patrimonio cultural y natural, en el municipio XX . (De XX% en el año XXX a XX% en el año XXX)</t>
  </si>
  <si>
    <t>Para el año 2029,  se invierte en mejorar las condiciones de infraestructura y prestación de servicios en áreas públicas de XXX lugares turísticos y ecoturísicos del  municipio de XXX. (De XX lugares turísticos en el año XXX a XX lugares turísticos en el año XXX)</t>
  </si>
  <si>
    <r>
      <rPr>
        <b/>
        <sz val="11"/>
        <color theme="1"/>
        <rFont val="Candara"/>
        <family val="2"/>
      </rPr>
      <t>Nombre:</t>
    </r>
    <r>
      <rPr>
        <sz val="11"/>
        <color theme="1"/>
        <rFont val="Candara"/>
        <family val="2"/>
      </rPr>
      <t xml:space="preserve"> Restauración, preservación y protección del patrimonio cultural y natural
</t>
    </r>
    <r>
      <rPr>
        <b/>
        <sz val="11"/>
        <color theme="1"/>
        <rFont val="Candara"/>
        <family val="2"/>
      </rPr>
      <t>Descripción:</t>
    </r>
    <r>
      <rPr>
        <sz val="11"/>
        <color theme="1"/>
        <rFont val="Candara"/>
        <family val="2"/>
      </rPr>
      <t xml:space="preserve"> Restauración, preservación y protección del patrimonio cultural y natural</t>
    </r>
  </si>
  <si>
    <t>Para el año 2032, se cuenta con programas para la restauración, preservación y protección del patrimonio cultural y natural, el municipio XX . (De XX% en el año XXX a XX% en el año XXX)</t>
  </si>
  <si>
    <t xml:space="preserve">Para el 2029, se cuenta con XX programas municipales de emprendimiento para fomentar el desarrollo turístico a nivel local, en el municipio de XXX.
(De un XXX en el año XXX a XXX en el año XXX) </t>
  </si>
  <si>
    <t>Para el año 2032, el municipio XX, cuenta con programas para la restauración, preservación y protección del patrimonio cultural y natural, en el municipio de XXX. (De XX% en el año XXX a XX% en el año XXX)</t>
  </si>
  <si>
    <t>Para el año 2029, el XX% de población,  beneficiada con el patrimonio bibliográfico y documental, del municipio de XXX  (De XX en el año XXX a XX en el año XXX)</t>
  </si>
  <si>
    <r>
      <t xml:space="preserve">Sin subprograma
</t>
    </r>
    <r>
      <rPr>
        <b/>
        <sz val="11"/>
        <color theme="1"/>
        <rFont val="Candara"/>
        <family val="2"/>
      </rPr>
      <t>Nombre:</t>
    </r>
    <r>
      <rPr>
        <sz val="11"/>
        <color theme="1"/>
        <rFont val="Candara"/>
        <family val="2"/>
      </rPr>
      <t xml:space="preserve"> Sin Subprograma
</t>
    </r>
    <r>
      <rPr>
        <b/>
        <sz val="11"/>
        <color theme="1"/>
        <rFont val="Candara"/>
        <family val="2"/>
      </rPr>
      <t>Descripción:</t>
    </r>
    <r>
      <rPr>
        <sz val="11"/>
        <color theme="1"/>
        <rFont val="Candara"/>
        <family val="2"/>
      </rPr>
      <t xml:space="preserve"> Sin subprograma</t>
    </r>
  </si>
  <si>
    <t>3. Salud y Bienestar
5. Igualdad de género
11. Ciudades y 
comunidades 
sostenibles</t>
  </si>
  <si>
    <t xml:space="preserve"> Para el 2032, se ha incrementado en 8.3 puntos porcentuales la participación y promoción de las personas en el deporte no federado, no escolar y de recreación (de 3.5% en 2022 a 11.8% en 2032).  </t>
  </si>
  <si>
    <t>Para el año 2032, se ha incrementado en XX% la incidencia criminal en el municipio de XXX (De XX% en el año XXX a XX% en el año 2032)</t>
  </si>
  <si>
    <t>Para el año 2029, el XX% de población, tiene acceso a actividades deportivas no escolares, no federadas y de recreación, en el municipio de XXX (De XX en el año XXX a XX en el año XXX)</t>
  </si>
  <si>
    <r>
      <rPr>
        <b/>
        <sz val="11"/>
        <color theme="1"/>
        <rFont val="Candara"/>
        <family val="2"/>
      </rPr>
      <t>Nombre:</t>
    </r>
    <r>
      <rPr>
        <sz val="11"/>
        <color theme="1"/>
        <rFont val="Candara"/>
        <family val="2"/>
      </rPr>
      <t xml:space="preserve"> Formento al deporte y a la recreación
</t>
    </r>
    <r>
      <rPr>
        <b/>
        <sz val="11"/>
        <color theme="1"/>
        <rFont val="Candara"/>
        <family val="2"/>
      </rPr>
      <t>Descripción:</t>
    </r>
    <r>
      <rPr>
        <sz val="11"/>
        <color theme="1"/>
        <rFont val="Candara"/>
        <family val="2"/>
      </rPr>
      <t xml:space="preserve"> Fomento al deporte y a la creación</t>
    </r>
  </si>
  <si>
    <t>Para el año 2029,  el XX% de población, tiene acceso a espacios para la práctica del deporte y la recreación física, del municipio de XXX  (De XX en el año XXX a XX en el año 2029)</t>
  </si>
  <si>
    <t>Para el año 2029,  el XX% de población, tiene acceso  a actividades físicas, recreativas y de sensibilización para la prevención de la violencia, en el municipio (De XX en el año XXX a XX en el año 2029)</t>
  </si>
  <si>
    <t>Para el año 2029,  el XX% de población  tiene acceso a actividades físicas, deportivas y recreativas, en el municipio de XXX. (De XX en el año XXX a XX en el año 2029)</t>
  </si>
  <si>
    <t xml:space="preserve">Riqueza para todas y todos </t>
  </si>
  <si>
    <t>Para el año 2032, incrementar a un 90% el total de la red vial en buen estado que equivale a (línea base) 18,174.92 kilómetros del total de 19,992.41 kilómetros proyectados para 2032.</t>
  </si>
  <si>
    <t xml:space="preserve">Para el año 2032, se ha aumentado/mejorado en XX km la  infraestructura vial en buenas condiciones, en el municipio XXX  (De XXkm  en el año XXX a XX km  en el año 2032)  </t>
  </si>
  <si>
    <t>Para el año 2029, se ha incrementado XX kms  con infraestructura vial en condiciones óptimas, en el municipio XXX  (De XX Kms en el año XXX a XX kms  en el año 2029)</t>
  </si>
  <si>
    <t>LA INFRAESTRUCTURA ECONÓMICA PARA EL BUEN VIVIR</t>
  </si>
  <si>
    <r>
      <rPr>
        <b/>
        <sz val="11"/>
        <color theme="1"/>
        <rFont val="Candara"/>
        <family val="2"/>
      </rPr>
      <t>Nombre:</t>
    </r>
    <r>
      <rPr>
        <sz val="11"/>
        <color theme="1"/>
        <rFont val="Candara"/>
        <family val="2"/>
      </rPr>
      <t xml:space="preserve"> Desarrollo de la infraestructura vial
</t>
    </r>
    <r>
      <rPr>
        <b/>
        <sz val="11"/>
        <color theme="1"/>
        <rFont val="Candara"/>
        <family val="2"/>
      </rPr>
      <t>Descripción:</t>
    </r>
    <r>
      <rPr>
        <sz val="11"/>
        <color theme="1"/>
        <rFont val="Candara"/>
        <family val="2"/>
      </rPr>
      <t xml:space="preserve"> Desarrollo de la infraestructura vial terciaria</t>
    </r>
  </si>
  <si>
    <t>KILOMETRO</t>
  </si>
  <si>
    <t>Para el año 2029, se ha incrementado XX kms  con infraestructura vial en condiciones óptimas en el municipio XXX  (De XX Kms en el año XXX a XX kms  en el año 2029)</t>
  </si>
  <si>
    <t>5. Igualdad de género
8. Trabajo decente y 
crecimiento 
económico
12. Producción y 
consumo responsable</t>
  </si>
  <si>
    <t>MED 6 - En 2032, el crecimiento del PIB real ha sido paulatino y sostenido, hasta alcanzar una tasa no menor del 5.4%: a) Rango entre 3.4 y 4.4% en el quinquenio 2015-2020, b) Rango entre 4.4 y 5.4% en el quinquenio 2021-2025, c) no menor del 5.4 en los siguientes años, hasta llegar a 2032.</t>
  </si>
  <si>
    <t>Para el año 2032 se ha incrementado al 7.3% en jóvenes y adultos la práctica de elementos identitarios y expresiones culturales (de 78,536 personas atendidas en 2022 a 578,536 al 2032).</t>
  </si>
  <si>
    <t>Para el año 2029, el XX% de población tiene acceso a eventos de promoción cultural, en el municipio de XXX. (De XX en el año XXX a XX en el año 2029)</t>
  </si>
  <si>
    <r>
      <rPr>
        <b/>
        <sz val="11"/>
        <color theme="1"/>
        <rFont val="Candara"/>
        <family val="2"/>
      </rPr>
      <t>Nombre:</t>
    </r>
    <r>
      <rPr>
        <sz val="11"/>
        <color theme="1"/>
        <rFont val="Candara"/>
        <family val="2"/>
      </rPr>
      <t xml:space="preserve"> Gestión del desarrollo cultural
</t>
    </r>
    <r>
      <rPr>
        <b/>
        <sz val="11"/>
        <color theme="1"/>
        <rFont val="Candara"/>
        <family val="2"/>
      </rPr>
      <t>Descripción:</t>
    </r>
    <r>
      <rPr>
        <sz val="11"/>
        <color theme="1"/>
        <rFont val="Candara"/>
        <family val="2"/>
      </rPr>
      <t xml:space="preserve"> Gestión del desarrollo cultural</t>
    </r>
  </si>
  <si>
    <r>
      <rPr>
        <b/>
        <sz val="11"/>
        <color rgb="FF000000"/>
        <rFont val="Candara"/>
        <family val="2"/>
      </rPr>
      <t>Nombre:</t>
    </r>
    <r>
      <rPr>
        <sz val="11"/>
        <color rgb="FF000000"/>
        <rFont val="Candara"/>
        <family val="2"/>
      </rPr>
      <t xml:space="preserve"> Promoción cultural
</t>
    </r>
    <r>
      <rPr>
        <b/>
        <sz val="11"/>
        <color rgb="FF000000"/>
        <rFont val="Candara"/>
        <family val="2"/>
      </rPr>
      <t xml:space="preserve">Descripción: </t>
    </r>
    <r>
      <rPr>
        <sz val="11"/>
        <color rgb="FF000000"/>
        <rFont val="Candara"/>
        <family val="2"/>
      </rPr>
      <t>Personas beneficiadas con eventos de promoción cultural.</t>
    </r>
  </si>
  <si>
    <t>ODS 10. Reducir la desigualdad en y entre los países.</t>
  </si>
  <si>
    <t xml:space="preserve">Prioridad 8 (Eje 3) Promover mecanismos que permitan asegurar una mejor gobernanza internacional                                         
Prioridad 1 (Eje 5) Fortalecimiento de las capacidades del Estado para responder a los Desafíos del Desarrollo                                                                                                                                                                      
Prioridad 3 (Eje 5) Seguridad y justicia con equidad, pertinencia de pueblos maya, xinka, garífuna, social, sexual y etaria       </t>
  </si>
  <si>
    <t>MED 2: Implementar sistemas y medidas de protección social para todos nacionalmente apropiadas, incluidos pisos y para el 2030 lograr una cobertura sustancial de los pobres y los vulnerables</t>
  </si>
  <si>
    <t xml:space="preserve">Para el 2032, se ha incrementado el diligenciamiento de la atención  de niños, niñas, adolescentes, mujeres, adulto mayor y personas con discapacidad, en 38.19% (20,994 personas) Línea base:2021 54,970 personas
(NNA, Mujer, Adulto Mayor y Personas con Discapacidad, representados y atendidos para la protección de sus derechos) además, se atiende el total de las personas a través del Modelo de investigación y representación de casos </t>
  </si>
  <si>
    <t xml:space="preserve"> Seguridad Democrática en un País para Vivir </t>
  </si>
  <si>
    <r>
      <rPr>
        <b/>
        <sz val="11"/>
        <color theme="1"/>
        <rFont val="Candara"/>
        <family val="2"/>
      </rPr>
      <t>Nombre:</t>
    </r>
    <r>
      <rPr>
        <sz val="11"/>
        <color theme="1"/>
        <rFont val="Candara"/>
        <family val="2"/>
      </rPr>
      <t xml:space="preserve"> Protección de los derechos de la familia
</t>
    </r>
    <r>
      <rPr>
        <b/>
        <sz val="11"/>
        <color theme="1"/>
        <rFont val="Candara"/>
        <family val="2"/>
      </rPr>
      <t>Descripción:</t>
    </r>
    <r>
      <rPr>
        <sz val="11"/>
        <color theme="1"/>
        <rFont val="Candara"/>
        <family val="2"/>
      </rPr>
      <t xml:space="preserve"> Protección de los derechos de la familia</t>
    </r>
  </si>
  <si>
    <t>Procuraduria General de la Nación -PGN-</t>
  </si>
  <si>
    <t>Crear instituciones eficaces, responsables y transparentes a todos los niveles</t>
  </si>
  <si>
    <t>Al año 2025, se ha alcanzado el 70% de las metas establecidas en la PGG y el 20% de las metas de las Prioridades Nacionales del Desarrollo, con base en los instrumentos, orientaciones, criterios y metodologías trasladadas por SEGEPLAN a las Instituciones Públicas.</t>
  </si>
  <si>
    <t>Hacia una función pública legítima y eficaz</t>
  </si>
  <si>
    <r>
      <rPr>
        <b/>
        <sz val="11"/>
        <color theme="1"/>
        <rFont val="Candara"/>
        <family val="2"/>
      </rPr>
      <t>Nombre:</t>
    </r>
    <r>
      <rPr>
        <sz val="11"/>
        <color theme="1"/>
        <rFont val="Candara"/>
        <family val="2"/>
      </rPr>
      <t xml:space="preserve"> Fortalecimiento en la planificación nacional para desarrollo integral del país
</t>
    </r>
    <r>
      <rPr>
        <b/>
        <sz val="11"/>
        <color theme="1"/>
        <rFont val="Candara"/>
        <family val="2"/>
      </rPr>
      <t>Descripción:</t>
    </r>
    <r>
      <rPr>
        <sz val="11"/>
        <color theme="1"/>
        <rFont val="Candara"/>
        <family val="2"/>
      </rPr>
      <t xml:space="preserve"> Fortalecimiento en la planificación nacional para desarrollo integral del país</t>
    </r>
  </si>
  <si>
    <t>Entidad</t>
  </si>
  <si>
    <t>Para el año XXX el XX% de población del municipio de XXX,  beneficiados con el patrimonio bibliográfico y documental. (De XX en el año XXX a XX en el año XXX)</t>
  </si>
  <si>
    <t>11
Nombre: Seguridad integral
Descripción: Seguridad integral</t>
  </si>
  <si>
    <r>
      <rPr>
        <b/>
        <sz val="12"/>
        <color rgb="FF000000"/>
        <rFont val="Candara"/>
        <family val="2"/>
      </rPr>
      <t>Nombre:</t>
    </r>
    <r>
      <rPr>
        <sz val="12"/>
        <color rgb="FF000000"/>
        <rFont val="Candara"/>
        <family val="2"/>
      </rPr>
      <t xml:space="preserve"> Servicio de protección y Atención a mujeres victimas de violencia
Descripción: Servicios de protección y atención a  mujeres victimas de vilencia. </t>
    </r>
  </si>
  <si>
    <r>
      <rPr>
        <b/>
        <sz val="11"/>
        <color rgb="FF000000"/>
        <rFont val="Candara"/>
        <family val="2"/>
      </rPr>
      <t>Nombre:</t>
    </r>
    <r>
      <rPr>
        <sz val="11"/>
        <color rgb="FF000000"/>
        <rFont val="Candara"/>
        <family val="2"/>
      </rPr>
      <t xml:space="preserve"> Protección y atención a mujeres victimas de violencia
</t>
    </r>
    <r>
      <rPr>
        <b/>
        <sz val="11"/>
        <color rgb="FF000000"/>
        <rFont val="Candara"/>
        <family val="2"/>
      </rPr>
      <t>Descripción:</t>
    </r>
    <r>
      <rPr>
        <sz val="11"/>
        <color rgb="FF000000"/>
        <rFont val="Candara"/>
        <family val="2"/>
      </rPr>
      <t xml:space="preserve"> Asesoria y acompañamiento policial a mujeres victimas de la violencia.</t>
    </r>
  </si>
  <si>
    <t>Para el 2029, se ha incrementado el promedio nacional (15.54)  de la Gestión Estratégica Municipal, en función de sus competencias. (De categoría "baja" en 2021 a categoría "media baja" en 2029, considerando la Medición del Desempeño de la Gestión Municipal)</t>
  </si>
  <si>
    <t>Para el 2029 se ha aumentado en XX% las áreas (zonas), que cuentan con alumbrado público, del municipio de XXX (De XX% en el año XXX a XX% en el año XXX)</t>
  </si>
  <si>
    <t>Seguridad Integral</t>
  </si>
  <si>
    <t>Prevención de hechos delictivos contra el patrimonio</t>
  </si>
  <si>
    <t>Para el 2029, se ha mantenido la cobertura forestal en 33.3 por ciento a nivel nacional. (De 33.3% en 2020 a 33.3% en 2029).</t>
  </si>
  <si>
    <t>Para el 2029, se ha incrementado en XX%  la cobertura forestal del territorio, en el municipio de XXX. (De XX% en el año XXX a XX% en el año XX)</t>
  </si>
  <si>
    <t>Cuidado de la Natureza</t>
  </si>
  <si>
    <t>Ambiente y Recursos Naturales</t>
  </si>
  <si>
    <t>Cobertura Forestal</t>
  </si>
  <si>
    <t>hectareas</t>
  </si>
  <si>
    <t>ODS 11. Ciudades y comunidades sostenibles</t>
  </si>
  <si>
    <t>Para el año 2032, el municipio XXX ha incrementado/mejorado  en XX% el equipamiento vinculado a la movilidad, el municipio XXX
(De XX% en el año XX a XX% al año 2032)</t>
  </si>
  <si>
    <t>Para el 2029, se ha incrementado/mejorado  en XX% el equipamiento vinculado a la movilidad, en el municipio XXX. (De XX% en el año XX a XX% al año XX)</t>
  </si>
  <si>
    <t>La Infraestructura Económica para el Buen Vivir</t>
  </si>
  <si>
    <t>Movilidad urbana y espacios públicos</t>
  </si>
  <si>
    <t>Desarrollo Municipal y Ordenamiento Territorial</t>
  </si>
  <si>
    <t>Para el 2029, se ha incrementado el promedio nacional (15.54)  de la Gestión Estratégica Municipal, en función de sus competencias. (De categoría "baja" en 2021 a categoría "media baja" en 2029,  considerando la Medición del Desempeño de la Gestión Municipal))</t>
  </si>
  <si>
    <t>Para el 2032, se ha incrementado en XX m2 las áreas de parques, jardínes y lugares de recreación  gestionadas para su mejora, el municipio XXX
(De un XXX en el año XXX a XXX en el año 2032)</t>
  </si>
  <si>
    <t>Para el 2029, se ha incrementado en XX m2 las áreas de parques, jardínes y lugares de recreación  gestionadas para su mejora, en el municipio. (De un XXX en el año XXX a XXX en el año 2029)</t>
  </si>
  <si>
    <t>Para el 2032, se ha incrementado la regulación de los establecimientos abiertos al público, el municipio XXX . (De un XXX en el año XXX a XXX en el año 2032)</t>
  </si>
  <si>
    <t>Para el 2029, se ha incrementado la regulación de los establecimientos abiertos al público, en el municipio XXX. (De un XXX en el año XXX a XXX en el año 2029)</t>
  </si>
  <si>
    <t>Para el 2029, se ha establecido e implementado reglamentos y normas municipales en XX% de espacios públicos urbanos, en municipio de XXX (De XX% en el año XXX a XX% en el año xx)</t>
  </si>
  <si>
    <t>Para el 2029, se ha incrementado el promedio nacional (34.61) de la Gestión Administrativa Municipal, en función de sus competencias   (De categoría "media baja" en 2021 a categoría "media" en 2029, según la medición del desempeño de la gestión municipal)</t>
  </si>
  <si>
    <t>Para el 2032, se ha incrementado XX%  la calidad en la gestión administrativa, en el municipio xxx (de XX puntos en 2020-2021 a XX en XX año) y en XX% en la gestión de la información a la ciudadanía (de XX puntos en 2020-2021 a XX en el año XX)</t>
  </si>
  <si>
    <t xml:space="preserve">Para el 2029,  ha incrementado XX%  la calidad en la gestión administrativa (de XX puntos en 2020-2021 a XX en XX año) y en XX% en la gestión de la información a la ciudadanía, en el municipio XXX  (de XX puntos en 2020-2021 a XX en el año XX) </t>
  </si>
  <si>
    <t>Hacia una Función Pública Legítima y Eficaz</t>
  </si>
  <si>
    <t>Mejora de la gestión municipal</t>
  </si>
  <si>
    <t xml:space="preserve">Para el 2029, se ha incrementado XX%  la calidad en la gestión administrativa, el municipio XXX  (de XX puntos en 2020-2021 a XX en XX año) y en XX% en la gestión de la información a la ciudadanía (de XX puntos en 2020-2021 a XX en el año XX) </t>
  </si>
  <si>
    <t xml:space="preserve"> Movilidad urbana y espacios públicos</t>
  </si>
  <si>
    <t>ODS 6. Agua limpia y saneamiento</t>
  </si>
  <si>
    <t>Para el 2029, se ha incrementado en 10.8 puntos porcentuales el acceso a agua potable domiciliar en los hogares guatemaltecos (De 76.3% en 2014 a 87.10% en 2024).</t>
  </si>
  <si>
    <t>Para el 2029, se ha incrementado la proporción de hogares que tienen acceso a fuentes mejoradas de abastecimiento de agua (77.8% en 2014 a 82.8% en 2029)</t>
  </si>
  <si>
    <t>Para el año 2032, en el municipio XXX se ha incrementado en XX% las familias con acceso a agua potable, en el municipio XX. (De XX% en el año XXX a XX% en el año 2032).</t>
  </si>
  <si>
    <t>Para el año 2029,  se ha incrementado en XX% las familias con acceso a agua potable, en el municipio XXXX. (De XX% en el año XXX a XX% en el año 2029).</t>
  </si>
  <si>
    <t>Acceso al agua potable y Saneamiento básico</t>
  </si>
  <si>
    <t>Incremento en el aceso al agua potable domiciliar</t>
  </si>
  <si>
    <t>Para el 2029, se ha incrementado la proporción de hogares con acceso a saneamiento mejorado  (58.3% en 2014,  a 85.3% en 2029)</t>
  </si>
  <si>
    <t>Para el año 2032, en el municipio XXX se ha incrementado en XX% las familias con servicio de alcantarillado, en el municipio XX. (De XX% en el año XXX a XX% en el año 2032).</t>
  </si>
  <si>
    <t>Para el año 2029,  se ha incrementado en XX% las familias con servicio de alcantarillado, en el municipio XXX. (De XX% en el año XXX a XX% en el año 2029).</t>
  </si>
  <si>
    <t>Incremento al acceso a saneamiento básico</t>
  </si>
  <si>
    <t>Para el 2029, se ha incrementado el número de hogares con acceso a servicios de eliminación de basura (De 41.8% en 2018 a 49.8% en 2029)</t>
  </si>
  <si>
    <t>Para el año 2032, en el municipio XXX se ha incrementado en XX% las  familias con servicio de recolección, tratamiento y disposición final de desechos y residuos sólidos, en el municipio XX. (De XX% en el año XXX a XX% en el año 2032).</t>
  </si>
  <si>
    <t>Para el año 2029, se ha incrementado en XX% las  familias con servicio de recolección, tratamiento y disposición final de desechos y residuos sólidos,  en el municipio XXX. (De XX% en el año XXX a XX% en el año 2029).</t>
  </si>
  <si>
    <t>Para el 2029, se ha incrementado en XX puntos porcentuales el  % de hogares conectados al sistema de drenaje en el municipio de XXX (De XX% en 2018 a XX% en 2029).</t>
  </si>
  <si>
    <t>Familia</t>
  </si>
  <si>
    <t>Para el 2029, se ha incrementado el promedio nacional (19) de la Gestión de Servicios Públicos Municipales en función de sus competencias   (De categoría "baja"  en 2021 a categoría "media baja"  en 2029, según la medición del desempeño de la gestión municipal)</t>
  </si>
  <si>
    <t>Para el 2032 se ha incrementado en XX% el acceso a otros serivicios de saneamiento, mercados, rastros y cementerios en el municipio de XXX (De XX % en el año XXX a XX% en el año XXX familias que reciben otros servicios de saneamiento, mercados, rastros y cementerios), en el municipio XX.</t>
  </si>
  <si>
    <t>Para el 2029, se ha incrementado en XX puntos porcentuales el % de equipamiento  para el servicio de saneamiento, en el  municipio de XXX (De XX% en 2019 a XX% en 2029).</t>
  </si>
  <si>
    <t xml:space="preserve"> Acceso al agua potable y Saneamiento básico</t>
  </si>
  <si>
    <t>6) Resultado Institucional -RI-</t>
  </si>
  <si>
    <t>9.1 Programa Presupuestario</t>
  </si>
  <si>
    <t>9.2 Subprograma</t>
  </si>
  <si>
    <t>3) Prioridades Nacionales de Desarrollo</t>
  </si>
  <si>
    <t>4) Metas Estratégicas de Desarrollo (MED)</t>
  </si>
  <si>
    <t>5) Resultados Estratégicos  (RE)</t>
  </si>
  <si>
    <t>9) Programa Presupuestario</t>
  </si>
  <si>
    <t>10.1 Producto Competencia Propia</t>
  </si>
  <si>
    <t>10.2 Producto Competencia delegada</t>
  </si>
  <si>
    <t>10.3 Unidad de Medida</t>
  </si>
  <si>
    <t xml:space="preserve">Desarrollo Social </t>
  </si>
  <si>
    <t>metros 2</t>
  </si>
  <si>
    <t>Fuente del Indicador</t>
  </si>
  <si>
    <t>10. Total de inversión disponible para nuevos proyectos: Es el resultado del total financiamiento destinado a Inversión durante el año fiscal 2025, menos el total comprometido.</t>
  </si>
  <si>
    <t>No. Orden</t>
  </si>
  <si>
    <t>No. de orden, agregar el número de orden  (1,2,3...) de los productos.</t>
  </si>
  <si>
    <t>Corresponde a los productos relacionados o vinculados a los resultados municipales identificados para el alcance de los mismos. Los productos deberán copiarse de la hoja "1_productos_2025"</t>
  </si>
  <si>
    <t>11.  Monto total disponible para el financiamiento de la gestión municipal del 2025, siendo el resultado de la sumatoria  del total monto de funcionamiento más el total comprometido más el total de inversión disponible para nuevos proyectos</t>
  </si>
  <si>
    <t>11) Total disponible para el año fiscal 2025</t>
  </si>
  <si>
    <t>Municipalidad de :____________________________________________________Departamento:_________________________________</t>
  </si>
  <si>
    <t>Estructura programática</t>
  </si>
  <si>
    <t>Catálogo de productos 2025</t>
  </si>
  <si>
    <t xml:space="preserve">Matriz de Análisis de la disponibilidad financiera de la municipalidad </t>
  </si>
  <si>
    <t xml:space="preserve">Ficha de Indicadores de Productos a nivel anual </t>
  </si>
  <si>
    <t>Ficha de Indicador de producto y fórmula de cálculo</t>
  </si>
  <si>
    <t xml:space="preserve">Hoja de contenido </t>
  </si>
  <si>
    <t>Plan Operativo Multianual (POM)
Plan Operativo Anual (POA)</t>
  </si>
  <si>
    <t xml:space="preserve">META ESTRATÉGICA DE DESARROLLO </t>
  </si>
  <si>
    <t xml:space="preserve">PRIORIDAD NACIONAL DE DESARROLLO </t>
  </si>
  <si>
    <t>OBJETIVO DE DESARROLLO SOSTENIBLE (ODS)</t>
  </si>
  <si>
    <t xml:space="preserve">EJE K´ATUN </t>
  </si>
  <si>
    <t xml:space="preserve">RESULTADO ESTRATÉGICO (RE) </t>
  </si>
  <si>
    <t xml:space="preserve">RESULTADO INSTITUCIONAL </t>
  </si>
  <si>
    <t xml:space="preserve">SUBPROGRAMA </t>
  </si>
  <si>
    <t xml:space="preserve">NOMBRE DEL PRODUCTO </t>
  </si>
  <si>
    <t xml:space="preserve">PROGRAMA PRESUPUESTARIO </t>
  </si>
  <si>
    <t xml:space="preserve">EJE ESTRATÉGICO </t>
  </si>
  <si>
    <t xml:space="preserve">UNIDAD DE MEDIDA </t>
  </si>
  <si>
    <t xml:space="preserve">INSTITUCIÓN RECTORA </t>
  </si>
  <si>
    <r>
      <t xml:space="preserve">(Niños, niñas y adolescentes representados y/o referenciados para la protección de sus derechos) + (Niños, niñas y adolescentes localizados mediante la aplicación del Sistema Alba Keneth) + (Mujeres, adultos mayores y personas con discapacidad atendidos para la protección de sus derechos) </t>
    </r>
    <r>
      <rPr>
        <b/>
        <sz val="11"/>
        <color rgb="FF000000"/>
        <rFont val="Candara"/>
        <family val="2"/>
      </rPr>
      <t>/</t>
    </r>
    <r>
      <rPr>
        <sz val="11"/>
        <color rgb="FF000000"/>
        <rFont val="Candara"/>
        <family val="2"/>
      </rPr>
      <t xml:space="preserve"> (Total de los casos acciones de NNA) + (casos Alba Keneth) + (Casos de la UPDMAMPCD)</t>
    </r>
  </si>
  <si>
    <r>
      <t>Entidades e instituciones públicas y el Sistema de Consejo de Desarrollo, asesorados técnicamente en procesos de políticas, planificación, inversión pública, cooperación para el desarrollo, y análisis, seguimiento y evaluación de los instrumentos de planificación * Factor de Ajuste</t>
    </r>
    <r>
      <rPr>
        <b/>
        <sz val="11"/>
        <color rgb="FF000000"/>
        <rFont val="Candara"/>
        <family val="2"/>
      </rPr>
      <t xml:space="preserve"> /</t>
    </r>
    <r>
      <rPr>
        <sz val="11"/>
        <color rgb="FF000000"/>
        <rFont val="Candara"/>
        <family val="2"/>
      </rPr>
      <t xml:space="preserve"> Cantidad de Entidades del Sector Público.
</t>
    </r>
  </si>
  <si>
    <t>7.3 Resultado PEI definido para el periodo 2025 - 2029</t>
  </si>
  <si>
    <t>Fila destinada a la programación de las actividades de funcionamiento de manera anual</t>
  </si>
  <si>
    <t>La intervención, corresponde a las actividades y proyectos que la municipalidad realiza para cumplir con la entrega de los productos a la población. En este apartado se programará de forma desagregada, los cinco años del período</t>
  </si>
  <si>
    <t>Caja de herramientas de planificación para la formulación de los planes operativos POM y POA Municipalidades</t>
  </si>
  <si>
    <t>IUSI</t>
  </si>
  <si>
    <r>
      <t xml:space="preserve">Información del resultado Municipal del PEI
</t>
    </r>
    <r>
      <rPr>
        <sz val="18"/>
        <color theme="1"/>
        <rFont val="Candara"/>
        <family val="2"/>
      </rPr>
      <t>1.1 Resultado PDM_OT al 2032
1.2 Programa PDM (en caso no tenga PDM - OT aprobado)
1.3 Resultado PEI definido para el periodo 2025 - 2029</t>
    </r>
  </si>
  <si>
    <t>10. PRODUCTO</t>
  </si>
  <si>
    <t>11. INTERVENCIONES (PROYECTOS O ACTIVIDADES)</t>
  </si>
  <si>
    <t xml:space="preserve">10.4 Meta física del Producto para período 2025-2029 </t>
  </si>
  <si>
    <t>10.5 Meta financiera del Producto para período 2025-2029 (Q.).</t>
  </si>
  <si>
    <t>11.1 Nombre de la intervención (proyecto o actividad)</t>
  </si>
  <si>
    <t>11.2 Código de gestión (cuando aplique)</t>
  </si>
  <si>
    <t>11.3 Código SNIP</t>
  </si>
  <si>
    <t>11.4 Código SMIP</t>
  </si>
  <si>
    <t>11.5. Unidad de Medida</t>
  </si>
  <si>
    <t>10.6 Responsable del cumplimiento de meta del producto</t>
  </si>
  <si>
    <t>10.7 Corresponsable del cumplimiento de la meta del producto</t>
  </si>
  <si>
    <t>12.2 Total Meta Física Multianual</t>
  </si>
  <si>
    <t>12.3 Total Meta  financiera Multianual</t>
  </si>
  <si>
    <t>La población guatemalteca goza de salud, las enfermedades infecciosas, parasitarias y las crónico-degenerativas han disminuido y son tratadas eficientemente (Resultado Catálogo MINFIN)</t>
  </si>
  <si>
    <t>Para el año 2032, se ha incrementado en XX% el número de personas atendidas que se encuentran en situación de pobreza y pobreza extrema, en el municipio de XXX. (De XX% en el año  XXX a XX% en el año 2032).</t>
  </si>
  <si>
    <t xml:space="preserve">Eje de la PGG </t>
  </si>
  <si>
    <t>12. Programación multianual intervenciones</t>
  </si>
  <si>
    <r>
      <t>Meta de las intervenciones, para el año 2025:</t>
    </r>
    <r>
      <rPr>
        <sz val="14"/>
        <rFont val="Candara"/>
        <family val="2"/>
      </rPr>
      <t xml:space="preserve">
12.1.Meta física y financiera de las intervenciones por cada año que abarca el POM.
12.2. Monto estimado total de las metas físicas que corresponde a las actividades y/o proyectos que se programen para el 2025
12.3. Monto estimado total de las metas financieras programado para realizar dichas actividades o proyectos. 
</t>
    </r>
  </si>
  <si>
    <t xml:space="preserve">4. Gastos de funcionamiento sin vinculación a resultados. </t>
  </si>
  <si>
    <t xml:space="preserve">Total meta financiera Multianual de los Productos </t>
  </si>
  <si>
    <t xml:space="preserve">El apartado corresponde a la información que se programará para el período 2025 del plan operativo anual, que integra las intervenciones de competencia propia y delegada, la desagregación de la programación del período 2025. </t>
  </si>
  <si>
    <t xml:space="preserve">1) Resultado Municipal </t>
  </si>
  <si>
    <t>1.1 Resultado PDM_OT al 2032</t>
  </si>
  <si>
    <t>1.2 Programa PDM 
(en caso no tenga PDM - OT aprobado)</t>
  </si>
  <si>
    <t>1.3 Resultado PEI definido para el periodo 2025 - 2029</t>
  </si>
  <si>
    <t>2) Programa Presupuestario</t>
  </si>
  <si>
    <t>2.1 Programa Presupuestario</t>
  </si>
  <si>
    <t>2.2 Subprograma</t>
  </si>
  <si>
    <t>3) Productos</t>
  </si>
  <si>
    <t>3.1  Agregar en esta columna el nombre de los productos o servicios de competencia propia que se van a brindar a la población y que son responsabilidad directa de la municipalidad. Debe tomarse de la hoja 1_Productos_2025</t>
  </si>
  <si>
    <t>3.2 Agregar en esta columna el nombre de los productos o servicios de competencia delegada. Se refiere a los productos de país que tienen una institución rectora o responsable de manera directa, pero que municipalidad contribuye con proyectos o actividades por delegación.</t>
  </si>
  <si>
    <t>3.3 Especificar la unidad de medida (Se encuentra establecida en la hoja 1_Productos_2025).</t>
  </si>
  <si>
    <t>3.1 Producto Competencia Propia</t>
  </si>
  <si>
    <t>3.2 Producto Competencia delegada</t>
  </si>
  <si>
    <t>3.3 Unidad de Medida</t>
  </si>
  <si>
    <t>3.4 Meta física del producto para período 2025</t>
  </si>
  <si>
    <t>3.5 Meta financiera del Producto para período 2025</t>
  </si>
  <si>
    <t>4) Intervenciones (proyectos, actividades)</t>
  </si>
  <si>
    <t>4.1 Nombre del Proyecto / Actividad</t>
  </si>
  <si>
    <t>4.3 SNIP</t>
  </si>
  <si>
    <t>4.4 SMIP</t>
  </si>
  <si>
    <t>4.5  Unidad de medida</t>
  </si>
  <si>
    <t>4.1 Agregar el nombre de los proyectos o actividades necesarias para la entrega del producto o servicio a la población</t>
  </si>
  <si>
    <t>4.2 Colocar el CODIGO DE GESTION, (cuando corresponda).</t>
  </si>
  <si>
    <t>4.3 Colocar el CODIGO SNIP .</t>
  </si>
  <si>
    <t>4.4 Colocar el CODIGO  SMIP (si se tuviera).</t>
  </si>
  <si>
    <t>4.5 Establecer la unidad de medida del proyecto o actividad.</t>
  </si>
  <si>
    <t>5) Meta de la intervención 2025</t>
  </si>
  <si>
    <t xml:space="preserve">5.1 Meta física </t>
  </si>
  <si>
    <t>5.2 Meta financiera
(monto estimado Q.)</t>
  </si>
  <si>
    <t>Programación Primer Cuatrimestre</t>
  </si>
  <si>
    <t>Programación Segundo Cuatrimestre</t>
  </si>
  <si>
    <t>Programación Tercer Cuatrimestre</t>
  </si>
  <si>
    <t>5.1 Realizar la sumatoria para establecer el total de la programación física de cada actividad o proyecto.
5.2 Realizar la sumatoria para establecer el total de la programación financiera de cada actividad o proyecto</t>
  </si>
  <si>
    <t>5.3 Realizar la programación física y financiera por cada cuatrimestre del año 2025.</t>
  </si>
  <si>
    <t>6. Gastos de funcionamiento sin vinculación a resultados</t>
  </si>
  <si>
    <t>MATRIZ DE PLANIFICACIÓN OPERATIVA MULTIANUAL (POM)</t>
  </si>
  <si>
    <t>MATRIZ DE PLANIFICACIÓN OPERATIVA ANUAL (POA)</t>
  </si>
  <si>
    <t>Municipalidad</t>
  </si>
  <si>
    <t>3.5 Agregar el total de la meta financiera  del POA 2025</t>
  </si>
  <si>
    <t>3.6  Agregar el  responsable del cumplimiento de meta del producto.</t>
  </si>
  <si>
    <t>3.7  Agregar el corresponsable del cumplimiento de la meta del producto.</t>
  </si>
  <si>
    <t>3.6 Responsable del cumplimiento de la meta del producto</t>
  </si>
  <si>
    <t>3.7 Corresponsable del cumplimiento de la meta del producto</t>
  </si>
  <si>
    <t>4.2 Código de gestión</t>
  </si>
  <si>
    <r>
      <t>Copiar en la columna identific</t>
    </r>
    <r>
      <rPr>
        <sz val="11"/>
        <rFont val="Candara"/>
        <family val="2"/>
      </rPr>
      <t>ada "descripción" los Resultados Estratégicos (RE)</t>
    </r>
    <r>
      <rPr>
        <sz val="11"/>
        <color theme="1"/>
        <rFont val="Candara"/>
        <family val="2"/>
      </rPr>
      <t>,  productos e intervenciones según la matriz del POA</t>
    </r>
  </si>
  <si>
    <t>2) Eje K'atun</t>
  </si>
  <si>
    <t>8) Política General de Gobierno 2024-2028</t>
  </si>
  <si>
    <r>
      <t>Intervenciones:</t>
    </r>
    <r>
      <rPr>
        <sz val="14"/>
        <rFont val="Candara"/>
        <family val="2"/>
      </rPr>
      <t xml:space="preserve"> se refiere a todas las actividades, proyectos, obras que suman y contribuyen a la entrega de los productos, en este caso, los que serán programados para el año siguiente, 2024:
11.1 Nombre del proyecto o actividad. Es importante anotar el nombre del proyecto o actividad tal como se requiere para ingresarlo al SNIP, evitando que aparezcan como dos proyectos diferentes. En la descripción del proyecto se debe considerar el proceso, objeto y localización conforme la normativa SNIP.
11.2 Es el número de registro que el Sistema de Inversión Pública (SNIP) de SEGEPLAN le asigna a cada proyecto/obra que la municipalidad ha programado.  (En el caso de los proyectos que no forman capital fijo, deberán agregarse con base en las normas establecidas por el SNIP)                                                                                     
11.3 Agregar el código asignado para el efecto, de acuerdo al registro municipal.
11.4 Agregar el código si se cuenta con el mismo
11.5 Unidad de Medida coherente con la descripción de la intervención</t>
    </r>
  </si>
  <si>
    <r>
      <t xml:space="preserve">Programa presupuestario
</t>
    </r>
    <r>
      <rPr>
        <sz val="18"/>
        <color theme="1"/>
        <rFont val="Candara"/>
        <family val="2"/>
      </rPr>
      <t>1.1 Programa presupuestario que se encuentra en la hoja 1_Productos_2025
1.2 Subprograma presupuestario que se encuentra en la hoja 1_Productos_2025</t>
    </r>
  </si>
  <si>
    <t>3.4 Agregar el total de la meta física  del POA 2025</t>
  </si>
  <si>
    <r>
      <rPr>
        <b/>
        <sz val="11"/>
        <color rgb="FF000000"/>
        <rFont val="Candara"/>
        <family val="2"/>
      </rPr>
      <t>Nombre:</t>
    </r>
    <r>
      <rPr>
        <sz val="11"/>
        <color rgb="FF000000"/>
        <rFont val="Candara"/>
        <family val="2"/>
      </rPr>
      <t xml:space="preserve"> Desparasitación en niños y niñas
</t>
    </r>
    <r>
      <rPr>
        <b/>
        <sz val="11"/>
        <color rgb="FF000000"/>
        <rFont val="Candara"/>
        <family val="2"/>
      </rPr>
      <t>Descripción:</t>
    </r>
    <r>
      <rPr>
        <sz val="11"/>
        <color rgb="FF000000"/>
        <rFont val="Candara"/>
        <family val="2"/>
      </rPr>
      <t xml:space="preserve"> Niño y niña de 1 a menor de 5 años con desparasitación </t>
    </r>
  </si>
  <si>
    <t>Desparasitación en niños y niñas</t>
  </si>
  <si>
    <t>Número de niñas y niños menores de 5 años que recibieron métodos de desparasitación / Población de niñas y niños menores de 1 año (NV INE)  por 100</t>
  </si>
  <si>
    <r>
      <rPr>
        <b/>
        <sz val="11"/>
        <color rgb="FF000000"/>
        <rFont val="Candara"/>
        <family val="2"/>
      </rPr>
      <t>Nombre:</t>
    </r>
    <r>
      <rPr>
        <sz val="11"/>
        <color rgb="FF000000"/>
        <rFont val="Candara"/>
        <family val="2"/>
      </rPr>
      <t xml:space="preserve"> Consejería sobre educación integral en sexualidad para adolescentes
</t>
    </r>
    <r>
      <rPr>
        <b/>
        <sz val="11"/>
        <color rgb="FF000000"/>
        <rFont val="Candara"/>
        <family val="2"/>
      </rPr>
      <t>Descripción:</t>
    </r>
    <r>
      <rPr>
        <sz val="11"/>
        <color rgb="FF000000"/>
        <rFont val="Candara"/>
        <family val="2"/>
      </rPr>
      <t xml:space="preserve"> Adolescentes beneficiados con consejería sobre educación integral en sexualidad y entrega de métodos de anticoncepción para adolescentes</t>
    </r>
  </si>
  <si>
    <t>Consejería sobre educación integral en sexualidad para adolescentes</t>
  </si>
  <si>
    <t>Consejería sobre educación integral en sexualidad para adolescentes/ Población en edad adolescente  del municipio (NV INE)  por 100</t>
  </si>
  <si>
    <r>
      <rPr>
        <b/>
        <sz val="11"/>
        <color theme="1"/>
        <rFont val="Candara"/>
        <family val="2"/>
      </rPr>
      <t>Nombre:</t>
    </r>
    <r>
      <rPr>
        <sz val="11"/>
        <color theme="1"/>
        <rFont val="Candara"/>
        <family val="2"/>
      </rPr>
      <t xml:space="preserve"> Atención en idioma maya, garífuna y xinca
</t>
    </r>
    <r>
      <rPr>
        <b/>
        <sz val="11"/>
        <color theme="1"/>
        <rFont val="Candara"/>
        <family val="2"/>
      </rPr>
      <t>Descripción:</t>
    </r>
    <r>
      <rPr>
        <sz val="11"/>
        <color theme="1"/>
        <rFont val="Candara"/>
        <family val="2"/>
      </rPr>
      <t xml:space="preserve"> Personas de 15 años en adelante atendidas en idioma Maya, Garífuna y Xinca</t>
    </r>
  </si>
  <si>
    <r>
      <rPr>
        <b/>
        <sz val="11"/>
        <color theme="1"/>
        <rFont val="Candara"/>
        <family val="2"/>
      </rPr>
      <t>Nombre:</t>
    </r>
    <r>
      <rPr>
        <sz val="11"/>
        <color theme="1"/>
        <rFont val="Candara"/>
        <family val="2"/>
      </rPr>
      <t xml:space="preserve"> Promoción turística
</t>
    </r>
    <r>
      <rPr>
        <b/>
        <sz val="11"/>
        <color theme="1"/>
        <rFont val="Candara"/>
        <family val="2"/>
      </rPr>
      <t>Descripción:</t>
    </r>
    <r>
      <rPr>
        <sz val="11"/>
        <color theme="1"/>
        <rFont val="Candara"/>
        <family val="2"/>
      </rPr>
      <t xml:space="preserve"> Promoción de destinos turísticos de Guatemala</t>
    </r>
  </si>
  <si>
    <r>
      <rPr>
        <b/>
        <sz val="11"/>
        <color theme="1"/>
        <rFont val="Candara"/>
        <family val="2"/>
      </rPr>
      <t>Nombre:</t>
    </r>
    <r>
      <rPr>
        <sz val="11"/>
        <color theme="1"/>
        <rFont val="Candara"/>
        <family val="2"/>
      </rPr>
      <t xml:space="preserve"> Seguridad preventiva y del delito
</t>
    </r>
    <r>
      <rPr>
        <b/>
        <sz val="11"/>
        <color theme="1"/>
        <rFont val="Candara"/>
        <family val="2"/>
      </rPr>
      <t>Descripción:</t>
    </r>
    <r>
      <rPr>
        <sz val="11"/>
        <color theme="1"/>
        <rFont val="Candara"/>
        <family val="2"/>
      </rPr>
      <t xml:space="preserve"> Seguridad preventiva y del delito en áreas de mayor incidencia criminal</t>
    </r>
  </si>
  <si>
    <r>
      <rPr>
        <b/>
        <sz val="11"/>
        <color theme="1"/>
        <rFont val="Candara"/>
        <family val="2"/>
      </rPr>
      <t>Nombre:</t>
    </r>
    <r>
      <rPr>
        <sz val="11"/>
        <color theme="1"/>
        <rFont val="Candara"/>
        <family val="2"/>
      </rPr>
      <t xml:space="preserve"> Prevención de la violencia en niños, adolescentes y jóvenes
</t>
    </r>
    <r>
      <rPr>
        <b/>
        <sz val="11"/>
        <color theme="1"/>
        <rFont val="Candara"/>
        <family val="2"/>
      </rPr>
      <t>Descripción:</t>
    </r>
    <r>
      <rPr>
        <sz val="11"/>
        <color theme="1"/>
        <rFont val="Candara"/>
        <family val="2"/>
      </rPr>
      <t xml:space="preserve"> Niños, niñas, adolescentes y jóvenes en situación de riesgo social reciben servicios de orientación sobre prevención de la violencia.</t>
    </r>
  </si>
  <si>
    <t>Grado de la educación ambiental con énfasis de genero, multiculturalidad y discapacidad</t>
  </si>
  <si>
    <r>
      <rPr>
        <b/>
        <sz val="11"/>
        <color theme="1"/>
        <rFont val="Candara"/>
        <family val="2"/>
      </rPr>
      <t>Nombre:</t>
    </r>
    <r>
      <rPr>
        <sz val="11"/>
        <color theme="1"/>
        <rFont val="Candara"/>
        <family val="2"/>
      </rPr>
      <t xml:space="preserve"> Autorización de proyectos de generación de energías renovables
</t>
    </r>
    <r>
      <rPr>
        <b/>
        <sz val="11"/>
        <color theme="1"/>
        <rFont val="Candara"/>
        <family val="2"/>
      </rPr>
      <t>Descripción:</t>
    </r>
    <r>
      <rPr>
        <sz val="11"/>
        <color theme="1"/>
        <rFont val="Candara"/>
        <family val="2"/>
      </rPr>
      <t xml:space="preserve"> Autorización de proyectos de generación de energías renovables</t>
    </r>
  </si>
  <si>
    <t>Proporción de la sup KBAs CubierxSIGAP = superficie KBAs de montana Cub x SIGAP / Total de la superficie del SIGAP x 100</t>
  </si>
  <si>
    <t>No. de personas  beneficiadas con alimentos que viven en pobreza y pobreza extrema.</t>
  </si>
  <si>
    <r>
      <rPr>
        <b/>
        <sz val="11"/>
        <color rgb="FF000000"/>
        <rFont val="Candara"/>
        <family val="2"/>
      </rPr>
      <t>Nombre:</t>
    </r>
    <r>
      <rPr>
        <sz val="11"/>
        <color rgb="FF000000"/>
        <rFont val="Candara"/>
        <family val="2"/>
      </rPr>
      <t xml:space="preserve"> Diagnóstico y tratamiento ITS, VIH/SIDA
</t>
    </r>
    <r>
      <rPr>
        <b/>
        <sz val="11"/>
        <color rgb="FF000000"/>
        <rFont val="Candara"/>
        <family val="2"/>
      </rPr>
      <t>Descripción:</t>
    </r>
    <r>
      <rPr>
        <sz val="11"/>
        <color rgb="FF000000"/>
        <rFont val="Candara"/>
        <family val="2"/>
      </rPr>
      <t xml:space="preserve"> Persona con diagnóstico y tratamiento de ITS, VIH/SIDA </t>
    </r>
  </si>
  <si>
    <t>Numero de personas que se sometió a la prueba del VIH y conoce los resultados/Numero de personas programadas para realizarse pruebas de VIH</t>
  </si>
  <si>
    <r>
      <rPr>
        <b/>
        <sz val="11"/>
        <color rgb="FF000000"/>
        <rFont val="Candara"/>
        <family val="2"/>
      </rPr>
      <t>Nombre:</t>
    </r>
    <r>
      <rPr>
        <sz val="11"/>
        <color rgb="FF000000"/>
        <rFont val="Candara"/>
        <family val="2"/>
      </rPr>
      <t xml:space="preserve"> Formación profesional en disciplinas del arte
</t>
    </r>
    <r>
      <rPr>
        <b/>
        <sz val="11"/>
        <color rgb="FF000000"/>
        <rFont val="Candara"/>
        <family val="2"/>
      </rPr>
      <t>Descripción:</t>
    </r>
    <r>
      <rPr>
        <sz val="11"/>
        <color rgb="FF000000"/>
        <rFont val="Candara"/>
        <family val="2"/>
      </rPr>
      <t xml:space="preserve"> Personas beneficiadas con formación profesional en las diferentes disciplinas del Arte</t>
    </r>
  </si>
  <si>
    <t>Cantidad de  Personas beneficiadas con formación profesional en las diferentes disciplinas del Arte</t>
  </si>
  <si>
    <t>(No. de Personas beneficiadas con formación profesional en las diferentes disciplinas del Arte programada/ no. Personas beneficiadas con formación profesional en las diferentes disciplinas del Arte atendidas)*100</t>
  </si>
  <si>
    <r>
      <rPr>
        <b/>
        <sz val="11"/>
        <color rgb="FF000000"/>
        <rFont val="Candara"/>
        <family val="2"/>
      </rPr>
      <t>Nombre:</t>
    </r>
    <r>
      <rPr>
        <sz val="11"/>
        <color rgb="FF000000"/>
        <rFont val="Candara"/>
        <family val="2"/>
      </rPr>
      <t xml:space="preserve"> Conciertos y presentaciones
</t>
    </r>
    <r>
      <rPr>
        <b/>
        <sz val="11"/>
        <color rgb="FF000000"/>
        <rFont val="Candara"/>
        <family val="2"/>
      </rPr>
      <t>Descripción:</t>
    </r>
    <r>
      <rPr>
        <sz val="11"/>
        <color rgb="FF000000"/>
        <rFont val="Candara"/>
        <family val="2"/>
      </rPr>
      <t xml:space="preserve"> Conciertos y Presentaciones de Instituciones Artísticas en Beneficio de Personas</t>
    </r>
  </si>
  <si>
    <t xml:space="preserve">Cantidad de Conciertos y Presentaciones de Instituciones Artísticas en Beneficio de Personas		</t>
  </si>
  <si>
    <t>(Cantidad de Conciertos y Presentaciones de Instituciones Artísticas en Beneficio de Personas programada/Cantidad de Conciertos y Presentaciones de Instituciones Artísticas en Beneficio de Personas atendida)*100</t>
  </si>
  <si>
    <r>
      <rPr>
        <b/>
        <sz val="11"/>
        <color rgb="FF000000"/>
        <rFont val="Candara"/>
        <family val="2"/>
      </rPr>
      <t>Nombre:</t>
    </r>
    <r>
      <rPr>
        <sz val="11"/>
        <color rgb="FF000000"/>
        <rFont val="Candara"/>
        <family val="2"/>
      </rPr>
      <t xml:space="preserve"> Difusión cultural, artística y literaria
</t>
    </r>
    <r>
      <rPr>
        <b/>
        <sz val="11"/>
        <color rgb="FF000000"/>
        <rFont val="Candara"/>
        <family val="2"/>
      </rPr>
      <t>Descripción:</t>
    </r>
    <r>
      <rPr>
        <sz val="11"/>
        <color rgb="FF000000"/>
        <rFont val="Candara"/>
        <family val="2"/>
      </rPr>
      <t xml:space="preserve"> Personas beneficiadas con difusión cultural, artística y literaria.</t>
    </r>
  </si>
  <si>
    <t xml:space="preserve">Cantidad de Personas beneficiadas con difusión cultural, artística y literaria		</t>
  </si>
  <si>
    <t>(Cantidad de Personas beneficiadas con difusión cultural, artística y literaria programada/Cantidad de Personas beneficiadas con difusión cultural, artística y literaria atendida)*100</t>
  </si>
  <si>
    <t>Personas organizadas, formadas y fortalecidas en capacidades de resiliencia en gestión para la reducción del riesgo de desastres.</t>
  </si>
  <si>
    <t>Acciones destinadas en todas las áreas de reducción de riesgo a desastres</t>
  </si>
  <si>
    <t xml:space="preserve"> Visitantes atendidos en parques, sitios arqueológicos y zonas de rescate cultural y natural.</t>
  </si>
  <si>
    <t>Cantidad de visitantes atendidos en parques ,sitios arqueológicos y zonas de rescate cultural y natural.</t>
  </si>
  <si>
    <t>(Cantidad entidad de visitantes atendidos en parques ,sitios arqueológicos y zonas de rescate cultural y natural programada/Cantidad de visitantes atendidos en parques ,sitios arqueológicos y zonas de rescate cultural y natural atendida)*100</t>
  </si>
  <si>
    <t>(Cantidad  de Visitantes atendidos en los museos programada/Cantidad de Visitantes atendidos en los museos atendida)*100</t>
  </si>
  <si>
    <t>Cantidad de mujeres beneficiadas con acceso a actividades físicas, recreativas y de sensibilización para la prevención de la violencia. Fórmula: Meta programada / cantidad de mujeres beneficiadas con actividades físicas y recreativas</t>
  </si>
  <si>
    <t>El indicador permite establecer el porcentaje de casos atendidos en representación y defensa de los intereses del Estado y jurisdicción voluntaria</t>
  </si>
  <si>
    <r>
      <rPr>
        <b/>
        <sz val="11"/>
        <color theme="1"/>
        <rFont val="Candara"/>
        <family val="2"/>
      </rPr>
      <t>Nombre:</t>
    </r>
    <r>
      <rPr>
        <sz val="11"/>
        <color theme="1"/>
        <rFont val="Candara"/>
        <family val="2"/>
      </rPr>
      <t xml:space="preserve"> Protección y atención a mujeres victimas de violencia
</t>
    </r>
    <r>
      <rPr>
        <b/>
        <sz val="11"/>
        <color theme="1"/>
        <rFont val="Candara"/>
        <family val="2"/>
      </rPr>
      <t xml:space="preserve">Descripción: </t>
    </r>
    <r>
      <rPr>
        <sz val="11"/>
        <color theme="1"/>
        <rFont val="Candara"/>
        <family val="2"/>
      </rPr>
      <t>Asesoría y acompañamiento policial a mujeres victimas de la violencia.</t>
    </r>
  </si>
  <si>
    <t>(No. de m2 de espacio público alumbrados / Número de m2 de espacios públicos planificados para gestionar) *100</t>
  </si>
  <si>
    <t>Áreas de espacio público gestionadas</t>
  </si>
  <si>
    <t>Áreas de uso urbano regulado</t>
  </si>
  <si>
    <t>Proporción de la vivienda con acceso a servicios de sistema de drenaje</t>
  </si>
  <si>
    <t>1. PDM-OT</t>
  </si>
  <si>
    <t>MATRIZ PEI</t>
  </si>
  <si>
    <t>MATRIZ POM</t>
  </si>
  <si>
    <t xml:space="preserve">Es información que deriva de la priorización que se realizó desde la formulación del PEI, </t>
  </si>
  <si>
    <t>Copiar los resultados municipales definidos por la municipalidad en el PEI, el resultado de referencia que fue agregado (resultado del PDM-OT o el objetivo del PDM y Meta del Resultado al período 2025 - 2029)</t>
  </si>
  <si>
    <t>Copiar de la hoja 1_Catálogo_Productos_2025 los productos de competencia propia y competencia delegada que corresponden al año 2025, para su respectiva programación, según su relación o vinculación con el resultado priorizado 
10.1 Productos de competencia propia de la municipalidad
10.2 Productos de competencia delegada, que la municipalidad programará y que contribuirán a los productos de otra institución, los cuales deberán coordinar
10.3 Especificar la unidad de medida del producto (responde a lo colocado en la hoja 1_Catálogo_Productos_2025). 
10.4 Especificar la meta física del producto. 
10.5 Especificar la meta financiera del producto. 
10.6  Agregar el  responsable del cumplimiento de meta del producto.
10.7  Agregar el corresponsable del cumplimiento de la meta del producto.</t>
  </si>
  <si>
    <t>Copiar de la Hoja 1_Catálogo_Productos_2025, el Eje de la PGG 2024-2028</t>
  </si>
  <si>
    <t>Copiar de la Hoja 1_Catálogo_Productos_2025, el Programa Presupuestario y subprograma presupuestario que se incluyo en catálogo (Para el periodo 2025 - 2029).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</si>
</sst>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5" formatCode="&quot;Q&quot;#,##0;\-&quot;Q&quot;#,##0"/>
    <numFmt numFmtId="44" formatCode="_-&quot;Q&quot;* #,##0.00_-;\-&quot;Q&quot;* #,##0.00_-;_-&quot;Q&quot;* &quot;-&quot;??_-;_-@_-"/>
    <numFmt numFmtId="43" formatCode="_-* #,##0.00_-;\-* #,##0.00_-;_-* &quot;-&quot;??_-;_-@_-"/>
    <numFmt numFmtId="164" formatCode="&quot;Q&quot;#,##0_);\(&quot;Q&quot;#,##0\)"/>
    <numFmt numFmtId="165" formatCode="_(&quot;Q&quot;* #,##0.00_);_(&quot;Q&quot;* \(#,##0.00\);_(&quot;Q&quot;* &quot;-&quot;??_);_(@_)"/>
    <numFmt numFmtId="166" formatCode="_(* #,##0.00_);_(* \(#,##0.00\);_(* &quot;-&quot;??_);_(@_)"/>
    <numFmt numFmtId="167" formatCode="_([$Q-100A]* #,##0.00_);_([$Q-100A]* \(#,##0.00\);_([$Q-100A]* &quot;-&quot;??_);_(@_)"/>
    <numFmt numFmtId="168" formatCode="&quot;Q&quot;#,##0.00"/>
    <numFmt numFmtId="169" formatCode="&quot;Q&quot;#,##0"/>
    <numFmt numFmtId="170" formatCode="_-[$Q-100A]* #,##0.00_-;\-[$Q-100A]* #,##0.00_-;_-[$Q-100A]* &quot;-&quot;??_-;_-@_-"/>
    <numFmt numFmtId="171" formatCode="#,##0.0"/>
    <numFmt numFmtId="172" formatCode="#,##0.000000000"/>
    <numFmt numFmtId="173" formatCode="[$Q-100A]#,##0.00;\-[$Q-100A]#,##0.00"/>
  </numFmts>
  <fonts count="74" x14ac:knownFonts="1">
    <font>
      <sz val="11"/>
      <color theme="1"/>
      <name val="Calibri"/>
      <family val="2"/>
      <scheme val="minor"/>
    </font>
    <font>
      <sz val="10"/>
      <name val="Arial"/>
      <family val="2"/>
    </font>
    <font>
      <sz val="11"/>
      <color indexed="8"/>
      <name val="Calibri"/>
      <family val="2"/>
    </font>
    <font>
      <sz val="11"/>
      <color theme="1"/>
      <name val="Calibri"/>
      <family val="2"/>
      <scheme val="minor"/>
    </font>
    <font>
      <b/>
      <sz val="11"/>
      <color theme="3"/>
      <name val="Calibri"/>
      <family val="2"/>
      <scheme val="minor"/>
    </font>
    <font>
      <u/>
      <sz val="11"/>
      <color theme="10"/>
      <name val="Calibri"/>
      <family val="2"/>
      <scheme val="minor"/>
    </font>
    <font>
      <b/>
      <sz val="15"/>
      <color theme="3"/>
      <name val="Calibri"/>
      <family val="2"/>
      <scheme val="minor"/>
    </font>
    <font>
      <sz val="10"/>
      <name val="Arial"/>
      <family val="2"/>
    </font>
    <font>
      <b/>
      <sz val="9"/>
      <color indexed="81"/>
      <name val="Tahoma"/>
      <family val="2"/>
    </font>
    <font>
      <b/>
      <sz val="14"/>
      <color theme="0"/>
      <name val="Candara"/>
      <family val="2"/>
    </font>
    <font>
      <b/>
      <sz val="12"/>
      <color indexed="56"/>
      <name val="Candara"/>
      <family val="2"/>
    </font>
    <font>
      <b/>
      <sz val="12"/>
      <color rgb="FF000000"/>
      <name val="Candara"/>
      <family val="2"/>
    </font>
    <font>
      <b/>
      <sz val="14"/>
      <color indexed="56"/>
      <name val="Candara"/>
      <family val="2"/>
    </font>
    <font>
      <b/>
      <sz val="11"/>
      <name val="Candara"/>
      <family val="2"/>
    </font>
    <font>
      <b/>
      <sz val="10"/>
      <name val="Candara"/>
      <family val="2"/>
    </font>
    <font>
      <b/>
      <sz val="18"/>
      <color theme="1"/>
      <name val="Candara"/>
      <family val="2"/>
    </font>
    <font>
      <b/>
      <sz val="12"/>
      <color theme="1"/>
      <name val="Candara"/>
      <family val="2"/>
    </font>
    <font>
      <sz val="11"/>
      <color theme="1"/>
      <name val="Candara"/>
      <family val="2"/>
    </font>
    <font>
      <b/>
      <sz val="11"/>
      <color theme="1"/>
      <name val="Candara"/>
      <family val="2"/>
    </font>
    <font>
      <sz val="18"/>
      <color indexed="56"/>
      <name val="Candara"/>
      <family val="2"/>
    </font>
    <font>
      <b/>
      <sz val="22"/>
      <color theme="0"/>
      <name val="Candara"/>
      <family val="2"/>
    </font>
    <font>
      <b/>
      <sz val="18"/>
      <color theme="0"/>
      <name val="Candara"/>
      <family val="2"/>
    </font>
    <font>
      <b/>
      <sz val="22"/>
      <color indexed="56"/>
      <name val="Candara"/>
      <family val="2"/>
    </font>
    <font>
      <b/>
      <sz val="22"/>
      <color theme="4"/>
      <name val="Candara"/>
      <family val="2"/>
    </font>
    <font>
      <sz val="18"/>
      <color theme="4"/>
      <name val="Candara"/>
      <family val="2"/>
    </font>
    <font>
      <b/>
      <sz val="18"/>
      <color theme="4"/>
      <name val="Candara"/>
      <family val="2"/>
    </font>
    <font>
      <sz val="12"/>
      <color theme="1"/>
      <name val="Candara"/>
      <family val="2"/>
    </font>
    <font>
      <sz val="8"/>
      <color indexed="56"/>
      <name val="Candara"/>
      <family val="2"/>
    </font>
    <font>
      <b/>
      <sz val="16"/>
      <color theme="4"/>
      <name val="Candara"/>
      <family val="2"/>
    </font>
    <font>
      <b/>
      <sz val="10"/>
      <color indexed="56"/>
      <name val="Candara"/>
      <family val="2"/>
    </font>
    <font>
      <sz val="10"/>
      <color indexed="56"/>
      <name val="Candara"/>
      <family val="2"/>
    </font>
    <font>
      <sz val="10"/>
      <name val="Candara"/>
      <family val="2"/>
    </font>
    <font>
      <sz val="11"/>
      <color rgb="FF000000"/>
      <name val="Candara"/>
      <family val="2"/>
    </font>
    <font>
      <b/>
      <sz val="11"/>
      <color rgb="FF000000"/>
      <name val="Candara"/>
      <family val="2"/>
    </font>
    <font>
      <sz val="11"/>
      <name val="Candara"/>
      <family val="2"/>
    </font>
    <font>
      <sz val="12"/>
      <name val="Candara"/>
      <family val="2"/>
    </font>
    <font>
      <sz val="11"/>
      <color rgb="FFFF0000"/>
      <name val="Candara"/>
      <family val="2"/>
    </font>
    <font>
      <sz val="12"/>
      <color rgb="FF000000"/>
      <name val="Candara"/>
      <family val="2"/>
    </font>
    <font>
      <b/>
      <strike/>
      <sz val="11"/>
      <color theme="1"/>
      <name val="Candara"/>
      <family val="2"/>
    </font>
    <font>
      <sz val="11"/>
      <color rgb="FF0070C0"/>
      <name val="Candara"/>
      <family val="2"/>
    </font>
    <font>
      <b/>
      <sz val="14"/>
      <color rgb="FF0000FF"/>
      <name val="Candara"/>
      <family val="2"/>
    </font>
    <font>
      <b/>
      <sz val="12"/>
      <color rgb="FF0000FF"/>
      <name val="Candara"/>
      <family val="2"/>
    </font>
    <font>
      <b/>
      <sz val="11"/>
      <color rgb="FF0000FF"/>
      <name val="Candara"/>
      <family val="2"/>
    </font>
    <font>
      <b/>
      <sz val="14"/>
      <color theme="1"/>
      <name val="Candara"/>
      <family val="2"/>
    </font>
    <font>
      <b/>
      <sz val="12"/>
      <name val="Candara"/>
      <family val="2"/>
    </font>
    <font>
      <b/>
      <sz val="16"/>
      <name val="Candara"/>
      <family val="2"/>
    </font>
    <font>
      <b/>
      <sz val="14"/>
      <name val="Candara"/>
      <family val="2"/>
    </font>
    <font>
      <b/>
      <sz val="10"/>
      <color rgb="FF000000"/>
      <name val="Candara"/>
      <family val="2"/>
    </font>
    <font>
      <b/>
      <sz val="10"/>
      <color theme="1"/>
      <name val="Candara"/>
      <family val="2"/>
    </font>
    <font>
      <b/>
      <sz val="12"/>
      <color theme="0"/>
      <name val="Candara"/>
      <family val="2"/>
    </font>
    <font>
      <sz val="10"/>
      <color theme="1"/>
      <name val="Candara"/>
      <family val="2"/>
    </font>
    <font>
      <sz val="14"/>
      <color rgb="FF0000FF"/>
      <name val="Candara"/>
      <family val="2"/>
    </font>
    <font>
      <b/>
      <sz val="18"/>
      <color rgb="FF0000FF"/>
      <name val="Candara"/>
      <family val="2"/>
    </font>
    <font>
      <b/>
      <sz val="16"/>
      <color rgb="FFFF0000"/>
      <name val="Candara"/>
      <family val="2"/>
    </font>
    <font>
      <u/>
      <sz val="12"/>
      <color theme="10"/>
      <name val="Candara"/>
      <family val="2"/>
    </font>
    <font>
      <sz val="14"/>
      <color theme="1"/>
      <name val="Candara"/>
      <family val="2"/>
    </font>
    <font>
      <sz val="10"/>
      <color theme="0"/>
      <name val="Candara"/>
      <family val="2"/>
    </font>
    <font>
      <sz val="8"/>
      <color theme="1"/>
      <name val="Candara"/>
      <family val="2"/>
    </font>
    <font>
      <sz val="8"/>
      <name val="Candara"/>
      <family val="2"/>
    </font>
    <font>
      <sz val="11"/>
      <color theme="0"/>
      <name val="Candara"/>
      <family val="2"/>
    </font>
    <font>
      <sz val="11"/>
      <color rgb="FFC00000"/>
      <name val="Candara"/>
      <family val="2"/>
    </font>
    <font>
      <sz val="20"/>
      <color theme="1"/>
      <name val="Candara"/>
      <family val="2"/>
    </font>
    <font>
      <sz val="18"/>
      <color theme="1"/>
      <name val="Candara"/>
      <family val="2"/>
    </font>
    <font>
      <sz val="5"/>
      <color theme="1"/>
      <name val="Candara"/>
      <family val="2"/>
    </font>
    <font>
      <b/>
      <sz val="18"/>
      <name val="Candara"/>
      <family val="2"/>
    </font>
    <font>
      <sz val="14"/>
      <name val="Candara"/>
      <family val="2"/>
    </font>
    <font>
      <b/>
      <sz val="12"/>
      <color rgb="FFFF0000"/>
      <name val="Candara"/>
      <family val="2"/>
    </font>
    <font>
      <b/>
      <sz val="11"/>
      <color rgb="FFFF0000"/>
      <name val="Candara"/>
      <family val="2"/>
    </font>
    <font>
      <sz val="9"/>
      <color rgb="FFFF0000"/>
      <name val="Candara"/>
      <family val="2"/>
    </font>
    <font>
      <sz val="9"/>
      <name val="Candara"/>
      <family val="2"/>
    </font>
    <font>
      <b/>
      <sz val="11"/>
      <color theme="0"/>
      <name val="Candara"/>
      <family val="2"/>
    </font>
    <font>
      <sz val="22"/>
      <color theme="1"/>
      <name val="Candara"/>
      <family val="2"/>
    </font>
    <font>
      <b/>
      <sz val="14"/>
      <color rgb="FF000000"/>
      <name val="Candara"/>
      <family val="2"/>
    </font>
    <font>
      <b/>
      <sz val="16"/>
      <color theme="1"/>
      <name val="Candara"/>
      <family val="2"/>
    </font>
  </fonts>
  <fills count="2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3"/>
        <bgColor indexed="64"/>
      </patternFill>
    </fill>
    <fill>
      <patternFill patternType="solid">
        <fgColor theme="4" tint="-0.249977111117893"/>
        <bgColor indexed="64"/>
      </patternFill>
    </fill>
    <fill>
      <patternFill patternType="solid">
        <fgColor theme="1"/>
        <bgColor indexed="64"/>
      </patternFill>
    </fill>
    <fill>
      <patternFill patternType="solid">
        <fgColor theme="8" tint="-0.499984740745262"/>
        <bgColor indexed="64"/>
      </patternFill>
    </fill>
    <fill>
      <patternFill patternType="solid">
        <fgColor rgb="FFECF68E"/>
        <bgColor indexed="64"/>
      </patternFill>
    </fill>
    <fill>
      <patternFill patternType="solid">
        <fgColor theme="4"/>
        <bgColor indexed="64"/>
      </patternFill>
    </fill>
    <fill>
      <patternFill patternType="solid">
        <fgColor rgb="FF00B0F0"/>
        <bgColor indexed="64"/>
      </patternFill>
    </fill>
    <fill>
      <patternFill patternType="solid">
        <fgColor indexed="9"/>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FFFCC"/>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FFFF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ck">
        <color theme="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s>
  <cellStyleXfs count="4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1" fillId="0" borderId="0"/>
    <xf numFmtId="9" fontId="3" fillId="0" borderId="0" applyFont="0" applyFill="0" applyBorder="0" applyAlignment="0" applyProtection="0"/>
    <xf numFmtId="0" fontId="6" fillId="0" borderId="13" applyNumberFormat="0" applyFill="0" applyAlignment="0" applyProtection="0"/>
    <xf numFmtId="166" fontId="2" fillId="0" borderId="0" applyFont="0" applyFill="0" applyBorder="0" applyAlignment="0" applyProtection="0"/>
    <xf numFmtId="166" fontId="2" fillId="0" borderId="0" applyFont="0" applyFill="0" applyBorder="0" applyAlignment="0" applyProtection="0"/>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43" fontId="1" fillId="0" borderId="0" applyFont="0" applyFill="0" applyBorder="0" applyAlignment="0" applyProtection="0"/>
    <xf numFmtId="0" fontId="7" fillId="0" borderId="0"/>
    <xf numFmtId="0" fontId="1" fillId="0" borderId="0"/>
    <xf numFmtId="0" fontId="3" fillId="0" borderId="0"/>
    <xf numFmtId="0" fontId="3" fillId="0" borderId="0"/>
    <xf numFmtId="0" fontId="3" fillId="0" borderId="0"/>
    <xf numFmtId="44" fontId="3"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44" fontId="3" fillId="0" borderId="0" applyFont="0" applyFill="0" applyBorder="0" applyAlignment="0" applyProtection="0"/>
    <xf numFmtId="5"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cellStyleXfs>
  <cellXfs count="651">
    <xf numFmtId="0" fontId="0" fillId="0" borderId="0" xfId="0"/>
    <xf numFmtId="0" fontId="0" fillId="2" borderId="0" xfId="0" applyFill="1"/>
    <xf numFmtId="0" fontId="9" fillId="2" borderId="0" xfId="21" applyFont="1" applyFill="1" applyAlignment="1">
      <alignment vertical="center" wrapText="1"/>
    </xf>
    <xf numFmtId="0" fontId="14" fillId="16" borderId="56" xfId="4" applyFont="1" applyFill="1" applyBorder="1" applyAlignment="1">
      <alignment horizontal="center" vertical="center" wrapText="1"/>
    </xf>
    <xf numFmtId="0" fontId="14" fillId="16" borderId="11" xfId="4" applyFont="1" applyFill="1" applyBorder="1" applyAlignment="1">
      <alignment horizontal="center" vertical="center" wrapText="1"/>
    </xf>
    <xf numFmtId="0" fontId="14" fillId="16" borderId="60" xfId="4" applyFont="1" applyFill="1" applyBorder="1" applyAlignment="1">
      <alignment horizontal="center" vertical="center" wrapText="1"/>
    </xf>
    <xf numFmtId="0" fontId="16" fillId="18"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4" applyFont="1" applyBorder="1" applyAlignment="1">
      <alignment horizontal="left" vertical="center" wrapText="1"/>
    </xf>
    <xf numFmtId="0" fontId="17" fillId="2" borderId="0" xfId="0" applyFont="1" applyFill="1" applyAlignment="1">
      <alignment horizontal="left" vertical="center" wrapText="1"/>
    </xf>
    <xf numFmtId="0" fontId="19" fillId="0" borderId="0" xfId="0" applyFont="1" applyAlignment="1" applyProtection="1">
      <alignment horizontal="left"/>
      <protection locked="0"/>
    </xf>
    <xf numFmtId="0" fontId="19" fillId="20" borderId="0" xfId="0" applyFont="1" applyFill="1" applyAlignment="1" applyProtection="1">
      <alignment horizontal="left"/>
      <protection locked="0"/>
    </xf>
    <xf numFmtId="0" fontId="5" fillId="0" borderId="0" xfId="2" applyAlignment="1" applyProtection="1"/>
    <xf numFmtId="0" fontId="19" fillId="20" borderId="0" xfId="0" applyFont="1" applyFill="1" applyAlignment="1" applyProtection="1">
      <alignment vertical="center" wrapText="1"/>
      <protection locked="0"/>
    </xf>
    <xf numFmtId="0" fontId="23" fillId="2" borderId="0" xfId="0" applyFont="1" applyFill="1" applyAlignment="1" applyProtection="1">
      <alignment vertical="center" wrapText="1"/>
      <protection locked="0"/>
    </xf>
    <xf numFmtId="0" fontId="19" fillId="0" borderId="0" xfId="0" applyFont="1" applyAlignment="1" applyProtection="1">
      <alignment horizontal="right"/>
      <protection locked="0"/>
    </xf>
    <xf numFmtId="0" fontId="19" fillId="20" borderId="0" xfId="0" applyFont="1" applyFill="1" applyAlignment="1" applyProtection="1">
      <alignment horizontal="right"/>
      <protection locked="0"/>
    </xf>
    <xf numFmtId="0" fontId="24" fillId="2" borderId="0" xfId="0" applyFont="1" applyFill="1" applyAlignment="1" applyProtection="1">
      <alignment horizontal="right"/>
      <protection locked="0"/>
    </xf>
    <xf numFmtId="0" fontId="24" fillId="2" borderId="0" xfId="0" applyFont="1" applyFill="1" applyAlignment="1" applyProtection="1">
      <alignment horizontal="center"/>
      <protection locked="0"/>
    </xf>
    <xf numFmtId="0" fontId="26" fillId="2" borderId="0" xfId="4" quotePrefix="1" applyFont="1" applyFill="1" applyAlignment="1">
      <alignment horizontal="center" vertical="center" wrapText="1"/>
    </xf>
    <xf numFmtId="0" fontId="31" fillId="20" borderId="0" xfId="0" applyFont="1" applyFill="1" applyProtection="1">
      <protection locked="0"/>
    </xf>
    <xf numFmtId="0" fontId="31" fillId="0" borderId="0" xfId="0" applyFont="1" applyProtection="1">
      <protection locked="0"/>
    </xf>
    <xf numFmtId="0" fontId="19" fillId="2" borderId="0" xfId="0" applyFont="1" applyFill="1" applyAlignment="1" applyProtection="1">
      <alignment horizontal="left"/>
      <protection locked="0"/>
    </xf>
    <xf numFmtId="0" fontId="22" fillId="2" borderId="0" xfId="0" applyFont="1" applyFill="1" applyAlignment="1" applyProtection="1">
      <alignment horizontal="center" vertical="center" wrapText="1"/>
      <protection locked="0"/>
    </xf>
    <xf numFmtId="0" fontId="19" fillId="2" borderId="0" xfId="0" applyFont="1" applyFill="1" applyAlignment="1" applyProtection="1">
      <alignment horizontal="right"/>
      <protection locked="0"/>
    </xf>
    <xf numFmtId="0" fontId="27" fillId="2" borderId="0" xfId="0" applyFont="1" applyFill="1" applyAlignment="1" applyProtection="1">
      <alignment horizontal="right"/>
      <protection locked="0"/>
    </xf>
    <xf numFmtId="0" fontId="29" fillId="2" borderId="0" xfId="0" applyFont="1" applyFill="1" applyAlignment="1" applyProtection="1">
      <alignment vertical="center" wrapText="1"/>
      <protection locked="0"/>
    </xf>
    <xf numFmtId="0" fontId="30" fillId="2" borderId="0" xfId="0" applyFont="1" applyFill="1" applyAlignment="1" applyProtection="1">
      <alignment horizontal="left"/>
      <protection locked="0"/>
    </xf>
    <xf numFmtId="0" fontId="17" fillId="0" borderId="1" xfId="0" applyFont="1" applyBorder="1" applyAlignment="1">
      <alignment horizontal="center" vertical="center" wrapText="1"/>
    </xf>
    <xf numFmtId="0" fontId="32" fillId="0" borderId="1" xfId="0" applyFont="1" applyBorder="1" applyAlignment="1">
      <alignment horizontal="left" vertical="center" wrapText="1"/>
    </xf>
    <xf numFmtId="0" fontId="34" fillId="0" borderId="1" xfId="0" applyFont="1" applyBorder="1" applyAlignment="1">
      <alignment vertical="top" wrapText="1"/>
    </xf>
    <xf numFmtId="0" fontId="34"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0" xfId="0" applyFont="1" applyAlignment="1">
      <alignment horizontal="center" vertical="center" wrapText="1"/>
    </xf>
    <xf numFmtId="0" fontId="35" fillId="0" borderId="1" xfId="0" applyFont="1" applyBorder="1" applyAlignment="1">
      <alignment horizontal="center" vertical="center" wrapText="1"/>
    </xf>
    <xf numFmtId="0" fontId="34" fillId="0" borderId="1" xfId="0" applyFont="1" applyBorder="1" applyAlignment="1">
      <alignment horizontal="left" vertical="center" wrapText="1"/>
    </xf>
    <xf numFmtId="44" fontId="34" fillId="0" borderId="1" xfId="40" applyFont="1" applyFill="1" applyBorder="1" applyAlignment="1">
      <alignment vertical="center" wrapText="1"/>
    </xf>
    <xf numFmtId="0" fontId="34" fillId="0" borderId="1" xfId="0" applyFont="1" applyBorder="1" applyAlignment="1">
      <alignment vertical="center" wrapText="1"/>
    </xf>
    <xf numFmtId="0" fontId="35" fillId="0" borderId="2" xfId="0" applyFont="1" applyBorder="1" applyAlignment="1">
      <alignment horizontal="center" vertical="center" wrapText="1"/>
    </xf>
    <xf numFmtId="0" fontId="17" fillId="0" borderId="1" xfId="0" applyFont="1" applyBorder="1" applyAlignment="1">
      <alignment horizontal="left" vertical="center"/>
    </xf>
    <xf numFmtId="0" fontId="35" fillId="0" borderId="42" xfId="0" applyFont="1" applyBorder="1" applyAlignment="1">
      <alignment horizontal="center" vertical="center" wrapText="1"/>
    </xf>
    <xf numFmtId="0" fontId="17" fillId="0" borderId="4" xfId="0" applyFont="1" applyBorder="1" applyAlignment="1">
      <alignment horizontal="left"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17" fillId="0" borderId="2" xfId="0" applyFont="1" applyBorder="1" applyAlignment="1">
      <alignment horizontal="left"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34" fillId="0" borderId="9" xfId="0" applyFont="1" applyBorder="1" applyAlignment="1">
      <alignment horizontal="left" vertical="top" wrapText="1"/>
    </xf>
    <xf numFmtId="0" fontId="17" fillId="0" borderId="3" xfId="0" applyFont="1" applyBorder="1" applyAlignment="1">
      <alignment horizontal="left" vertical="center" wrapText="1"/>
    </xf>
    <xf numFmtId="0" fontId="34" fillId="0" borderId="12" xfId="0" applyFont="1" applyBorder="1" applyAlignment="1">
      <alignment horizontal="left" vertical="top" wrapText="1"/>
    </xf>
    <xf numFmtId="0" fontId="34" fillId="0" borderId="52" xfId="0" applyFont="1" applyBorder="1" applyAlignment="1">
      <alignment horizontal="left" vertical="top" wrapText="1"/>
    </xf>
    <xf numFmtId="0" fontId="34" fillId="0" borderId="10" xfId="0" applyFont="1" applyBorder="1" applyAlignment="1">
      <alignment horizontal="left" vertical="top" wrapText="1"/>
    </xf>
    <xf numFmtId="0" fontId="34" fillId="0" borderId="43" xfId="0" applyFont="1" applyBorder="1" applyAlignment="1">
      <alignment horizontal="left" vertical="top" wrapText="1"/>
    </xf>
    <xf numFmtId="0" fontId="34" fillId="0" borderId="2" xfId="0" applyFont="1" applyBorder="1" applyAlignment="1">
      <alignment horizontal="left" vertical="top" wrapText="1"/>
    </xf>
    <xf numFmtId="0" fontId="17" fillId="0" borderId="1" xfId="4" applyFont="1" applyBorder="1" applyAlignment="1">
      <alignment vertical="center" wrapText="1"/>
    </xf>
    <xf numFmtId="0" fontId="17" fillId="0" borderId="1" xfId="4" applyFont="1" applyBorder="1" applyAlignment="1">
      <alignment vertical="center"/>
    </xf>
    <xf numFmtId="0" fontId="34" fillId="0" borderId="2" xfId="0" applyFont="1" applyBorder="1" applyAlignment="1">
      <alignment horizontal="left" vertical="center" wrapText="1"/>
    </xf>
    <xf numFmtId="0" fontId="17" fillId="0" borderId="1" xfId="0" applyFont="1" applyBorder="1" applyAlignment="1">
      <alignment vertical="center"/>
    </xf>
    <xf numFmtId="0" fontId="35" fillId="0" borderId="3" xfId="0" applyFont="1" applyBorder="1" applyAlignment="1">
      <alignment vertical="center" wrapText="1"/>
    </xf>
    <xf numFmtId="0" fontId="35" fillId="21" borderId="3" xfId="0" applyFont="1" applyFill="1" applyBorder="1" applyAlignment="1">
      <alignment vertical="center" wrapText="1"/>
    </xf>
    <xf numFmtId="0" fontId="37" fillId="0" borderId="3" xfId="0" applyFont="1" applyBorder="1" applyAlignment="1">
      <alignment horizontal="left" vertical="top" wrapText="1"/>
    </xf>
    <xf numFmtId="0" fontId="32" fillId="0" borderId="3" xfId="0" applyFont="1" applyBorder="1" applyAlignment="1">
      <alignment horizontal="left" vertical="center" wrapText="1"/>
    </xf>
    <xf numFmtId="0" fontId="35" fillId="0" borderId="3" xfId="0" applyFont="1" applyBorder="1" applyAlignment="1">
      <alignment horizontal="center" vertical="center" wrapText="1"/>
    </xf>
    <xf numFmtId="0" fontId="35" fillId="0" borderId="3" xfId="0" applyFont="1" applyBorder="1" applyAlignment="1">
      <alignment wrapText="1"/>
    </xf>
    <xf numFmtId="0" fontId="38" fillId="0" borderId="1" xfId="0" applyFont="1" applyBorder="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vertical="center" wrapText="1"/>
    </xf>
    <xf numFmtId="171" fontId="17" fillId="0" borderId="0" xfId="0" applyNumberFormat="1" applyFont="1" applyAlignment="1">
      <alignment horizontal="center" vertical="center" wrapText="1"/>
    </xf>
    <xf numFmtId="0" fontId="17" fillId="0" borderId="0" xfId="0" applyFont="1" applyAlignment="1">
      <alignment horizontal="center" wrapText="1"/>
    </xf>
    <xf numFmtId="172" fontId="39" fillId="0" borderId="0" xfId="0" applyNumberFormat="1" applyFont="1" applyAlignment="1">
      <alignment vertical="center" wrapText="1"/>
    </xf>
    <xf numFmtId="0" fontId="34" fillId="0" borderId="0" xfId="0" applyFont="1" applyAlignment="1">
      <alignment horizontal="center" wrapText="1"/>
    </xf>
    <xf numFmtId="3" fontId="17" fillId="0" borderId="0" xfId="0" applyNumberFormat="1" applyFont="1" applyAlignment="1">
      <alignment horizontal="center" vertical="center" wrapText="1"/>
    </xf>
    <xf numFmtId="172" fontId="36" fillId="0" borderId="0" xfId="0" applyNumberFormat="1" applyFont="1" applyAlignment="1">
      <alignment vertical="center" wrapText="1"/>
    </xf>
    <xf numFmtId="0" fontId="17" fillId="0" borderId="5" xfId="0" applyFont="1" applyBorder="1" applyAlignment="1">
      <alignment vertical="center" wrapText="1"/>
    </xf>
    <xf numFmtId="0" fontId="23" fillId="2" borderId="0" xfId="0" applyFont="1" applyFill="1" applyAlignment="1" applyProtection="1">
      <alignment horizontal="center" vertical="center" wrapText="1"/>
      <protection locked="0"/>
    </xf>
    <xf numFmtId="0" fontId="15" fillId="18" borderId="5" xfId="0" applyFont="1" applyFill="1" applyBorder="1" applyAlignment="1">
      <alignment horizontal="center" vertical="center" wrapText="1"/>
    </xf>
    <xf numFmtId="0" fontId="13" fillId="2" borderId="0" xfId="4" applyFont="1" applyFill="1" applyAlignment="1">
      <alignment horizontal="center" vertical="center" wrapText="1"/>
    </xf>
    <xf numFmtId="0" fontId="14" fillId="2" borderId="0" xfId="4" applyFont="1" applyFill="1" applyAlignment="1">
      <alignment horizontal="center" vertical="center" wrapText="1"/>
    </xf>
    <xf numFmtId="0" fontId="14" fillId="16" borderId="4" xfId="4" applyFont="1" applyFill="1" applyBorder="1" applyAlignment="1">
      <alignment horizontal="center" vertical="center" wrapText="1"/>
    </xf>
    <xf numFmtId="0" fontId="21" fillId="2" borderId="0" xfId="0" applyFont="1" applyFill="1" applyAlignment="1">
      <alignment vertical="center" wrapText="1"/>
    </xf>
    <xf numFmtId="0" fontId="17" fillId="2" borderId="0" xfId="0" applyFont="1" applyFill="1"/>
    <xf numFmtId="0" fontId="41" fillId="2" borderId="0" xfId="0" applyFont="1" applyFill="1" applyAlignment="1">
      <alignment vertical="top" wrapText="1"/>
    </xf>
    <xf numFmtId="0" fontId="42" fillId="2" borderId="0" xfId="0" applyFont="1" applyFill="1" applyAlignment="1">
      <alignment vertical="top" wrapText="1"/>
    </xf>
    <xf numFmtId="0" fontId="42" fillId="2" borderId="0" xfId="0" applyFont="1" applyFill="1" applyAlignment="1">
      <alignment horizontal="left" vertical="top" wrapText="1"/>
    </xf>
    <xf numFmtId="0" fontId="18" fillId="2" borderId="0" xfId="0" applyFont="1" applyFill="1" applyAlignment="1">
      <alignment vertical="top" wrapText="1"/>
    </xf>
    <xf numFmtId="0" fontId="17" fillId="2" borderId="0" xfId="0" applyFont="1" applyFill="1" applyAlignment="1">
      <alignment vertical="top" wrapText="1"/>
    </xf>
    <xf numFmtId="0" fontId="34" fillId="2" borderId="0" xfId="0" applyFont="1" applyFill="1" applyAlignment="1">
      <alignment vertical="center" wrapText="1"/>
    </xf>
    <xf numFmtId="0" fontId="17" fillId="2" borderId="0" xfId="0" applyFont="1" applyFill="1" applyAlignment="1">
      <alignment vertical="top"/>
    </xf>
    <xf numFmtId="0" fontId="13" fillId="2" borderId="1" xfId="0" applyFont="1" applyFill="1" applyBorder="1" applyAlignment="1">
      <alignment horizontal="center" vertical="center"/>
    </xf>
    <xf numFmtId="0" fontId="34" fillId="2" borderId="0" xfId="0" applyFont="1" applyFill="1" applyAlignment="1">
      <alignment horizontal="left" vertical="top" wrapText="1"/>
    </xf>
    <xf numFmtId="0" fontId="43" fillId="2" borderId="0" xfId="1" applyFont="1" applyFill="1" applyBorder="1" applyAlignment="1">
      <alignment vertical="center"/>
    </xf>
    <xf numFmtId="0" fontId="17" fillId="2" borderId="0" xfId="0" applyFont="1" applyFill="1" applyAlignment="1">
      <alignment horizontal="center"/>
    </xf>
    <xf numFmtId="165" fontId="17" fillId="2" borderId="0" xfId="0" applyNumberFormat="1" applyFont="1" applyFill="1" applyAlignment="1">
      <alignment horizontal="center"/>
    </xf>
    <xf numFmtId="0" fontId="17" fillId="2" borderId="0" xfId="0" applyFont="1" applyFill="1" applyAlignment="1">
      <alignment horizontal="center" vertical="center" wrapText="1"/>
    </xf>
    <xf numFmtId="0" fontId="17" fillId="0" borderId="0" xfId="0" applyFont="1"/>
    <xf numFmtId="0" fontId="17" fillId="0" borderId="1" xfId="0" applyFont="1" applyBorder="1"/>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48" fillId="0" borderId="1" xfId="0" applyFont="1" applyBorder="1" applyAlignment="1">
      <alignment horizontal="center" vertical="center" wrapText="1"/>
    </xf>
    <xf numFmtId="165" fontId="34"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0" fillId="0" borderId="1" xfId="0" applyFont="1" applyBorder="1" applyAlignment="1">
      <alignment horizontal="center" vertical="center" wrapText="1"/>
    </xf>
    <xf numFmtId="165" fontId="17" fillId="0" borderId="1" xfId="0" applyNumberFormat="1" applyFont="1" applyBorder="1" applyAlignment="1">
      <alignment vertical="center"/>
    </xf>
    <xf numFmtId="0" fontId="17" fillId="0" borderId="0" xfId="0" applyFont="1" applyAlignment="1">
      <alignment vertical="center"/>
    </xf>
    <xf numFmtId="0" fontId="50" fillId="0" borderId="0" xfId="0" applyFont="1" applyAlignment="1">
      <alignment vertical="center" wrapText="1"/>
    </xf>
    <xf numFmtId="0" fontId="31" fillId="0" borderId="0" xfId="0" applyFont="1" applyAlignment="1">
      <alignment vertical="center" wrapText="1"/>
    </xf>
    <xf numFmtId="0" fontId="14" fillId="0" borderId="0" xfId="0" applyFont="1" applyAlignment="1">
      <alignment horizontal="center" vertical="center" wrapText="1"/>
    </xf>
    <xf numFmtId="0" fontId="31" fillId="0" borderId="0" xfId="0" applyFont="1" applyAlignment="1">
      <alignment horizontal="center" vertical="center" wrapText="1"/>
    </xf>
    <xf numFmtId="0" fontId="47" fillId="0" borderId="0" xfId="0" applyFont="1" applyAlignment="1">
      <alignment horizontal="center" vertical="center" wrapText="1"/>
    </xf>
    <xf numFmtId="0" fontId="50" fillId="0" borderId="0" xfId="0" applyFont="1" applyAlignment="1">
      <alignment horizontal="center" vertical="center" wrapText="1"/>
    </xf>
    <xf numFmtId="0" fontId="18" fillId="0" borderId="0" xfId="0" applyFont="1" applyAlignment="1">
      <alignment horizontal="center" vertical="center" wrapText="1"/>
    </xf>
    <xf numFmtId="3" fontId="31" fillId="0" borderId="0" xfId="0" applyNumberFormat="1" applyFont="1" applyAlignment="1">
      <alignment horizontal="center" vertical="center" wrapText="1"/>
    </xf>
    <xf numFmtId="165" fontId="17" fillId="0" borderId="1" xfId="0" applyNumberFormat="1" applyFont="1" applyBorder="1"/>
    <xf numFmtId="0" fontId="14" fillId="0" borderId="0" xfId="0" applyFont="1" applyAlignment="1">
      <alignment vertical="center" wrapText="1"/>
    </xf>
    <xf numFmtId="168" fontId="9" fillId="2" borderId="0" xfId="0" applyNumberFormat="1" applyFont="1" applyFill="1" applyAlignment="1">
      <alignment vertical="center" wrapText="1"/>
    </xf>
    <xf numFmtId="0" fontId="17" fillId="0" borderId="0" xfId="0" applyFont="1" applyAlignment="1">
      <alignment horizontal="center"/>
    </xf>
    <xf numFmtId="165" fontId="17" fillId="0" borderId="0" xfId="0" applyNumberFormat="1" applyFont="1" applyAlignment="1">
      <alignment horizontal="center"/>
    </xf>
    <xf numFmtId="0" fontId="17" fillId="0" borderId="0" xfId="0" applyFont="1" applyAlignment="1">
      <alignment horizontal="left"/>
    </xf>
    <xf numFmtId="0" fontId="17" fillId="0" borderId="0" xfId="0" applyFont="1" applyAlignment="1">
      <alignment horizontal="center" vertical="center"/>
    </xf>
    <xf numFmtId="0" fontId="26" fillId="0" borderId="0" xfId="0" applyFont="1"/>
    <xf numFmtId="0" fontId="44" fillId="4" borderId="19" xfId="0" applyFont="1" applyFill="1" applyBorder="1" applyAlignment="1">
      <alignment horizontal="center" vertical="center" wrapText="1"/>
    </xf>
    <xf numFmtId="0" fontId="50" fillId="0" borderId="0" xfId="0" applyFont="1"/>
    <xf numFmtId="0" fontId="48" fillId="0" borderId="0" xfId="2" applyFont="1" applyBorder="1" applyAlignment="1" applyProtection="1">
      <alignment horizontal="left" vertical="center" wrapText="1"/>
    </xf>
    <xf numFmtId="0" fontId="48" fillId="0" borderId="0" xfId="2" applyFont="1" applyBorder="1" applyAlignment="1" applyProtection="1">
      <alignment horizontal="center" vertical="center" wrapText="1"/>
    </xf>
    <xf numFmtId="0" fontId="40" fillId="2" borderId="0" xfId="0" applyFont="1" applyFill="1" applyAlignment="1">
      <alignment vertical="top" wrapText="1"/>
    </xf>
    <xf numFmtId="0" fontId="53" fillId="2" borderId="0" xfId="0" applyFont="1" applyFill="1" applyAlignment="1">
      <alignment vertical="center" wrapText="1"/>
    </xf>
    <xf numFmtId="0" fontId="17" fillId="2" borderId="0" xfId="0" applyFont="1" applyFill="1" applyAlignment="1">
      <alignment vertical="center"/>
    </xf>
    <xf numFmtId="0" fontId="26" fillId="14" borderId="1" xfId="0" applyFont="1" applyFill="1" applyBorder="1" applyAlignment="1">
      <alignment horizontal="center" vertical="center"/>
    </xf>
    <xf numFmtId="0" fontId="16" fillId="14" borderId="1" xfId="0" applyFont="1" applyFill="1" applyBorder="1" applyAlignment="1">
      <alignment horizontal="left" vertical="center" wrapText="1"/>
    </xf>
    <xf numFmtId="0" fontId="54" fillId="14" borderId="1" xfId="2" quotePrefix="1" applyFont="1" applyFill="1" applyBorder="1" applyAlignment="1">
      <alignment horizontal="center" vertical="center"/>
    </xf>
    <xf numFmtId="0" fontId="55" fillId="2" borderId="0" xfId="0" applyFont="1" applyFill="1" applyAlignment="1">
      <alignment vertical="top" wrapText="1"/>
    </xf>
    <xf numFmtId="0" fontId="17" fillId="2" borderId="0" xfId="0" applyFont="1" applyFill="1" applyAlignment="1">
      <alignment vertical="center" wrapText="1"/>
    </xf>
    <xf numFmtId="0" fontId="26" fillId="2" borderId="0" xfId="0" applyFont="1" applyFill="1" applyAlignment="1">
      <alignment vertical="center"/>
    </xf>
    <xf numFmtId="0" fontId="34" fillId="2" borderId="0" xfId="0" applyFont="1" applyFill="1" applyAlignment="1">
      <alignment vertical="center"/>
    </xf>
    <xf numFmtId="0" fontId="26" fillId="0" borderId="0" xfId="0" applyFont="1" applyAlignment="1">
      <alignment vertical="center"/>
    </xf>
    <xf numFmtId="0" fontId="56" fillId="0" borderId="0" xfId="0" applyFont="1" applyAlignment="1">
      <alignment vertical="center" wrapText="1"/>
    </xf>
    <xf numFmtId="0" fontId="57" fillId="0" borderId="0" xfId="0" applyFont="1" applyAlignment="1">
      <alignment horizontal="center" vertical="center" wrapText="1"/>
    </xf>
    <xf numFmtId="0" fontId="17" fillId="2" borderId="1" xfId="0" applyFont="1" applyFill="1" applyBorder="1" applyAlignment="1">
      <alignment horizontal="center" vertical="center" wrapText="1"/>
    </xf>
    <xf numFmtId="0" fontId="57" fillId="2" borderId="0" xfId="0" applyFont="1" applyFill="1" applyAlignment="1">
      <alignment vertical="center" wrapText="1"/>
    </xf>
    <xf numFmtId="0" fontId="58" fillId="2" borderId="0" xfId="0" applyFont="1" applyFill="1" applyAlignment="1">
      <alignment vertical="center" wrapText="1"/>
    </xf>
    <xf numFmtId="0" fontId="17" fillId="2" borderId="4" xfId="0" applyFont="1" applyFill="1" applyBorder="1" applyAlignment="1">
      <alignment horizontal="center" vertical="center" wrapText="1"/>
    </xf>
    <xf numFmtId="0" fontId="31" fillId="2" borderId="0" xfId="0" applyFont="1" applyFill="1" applyAlignment="1">
      <alignment vertical="center" wrapText="1"/>
    </xf>
    <xf numFmtId="0" fontId="17" fillId="2" borderId="2" xfId="0" applyFont="1" applyFill="1" applyBorder="1" applyAlignment="1">
      <alignment horizontal="center" vertical="center" wrapText="1"/>
    </xf>
    <xf numFmtId="0" fontId="50" fillId="2" borderId="0" xfId="0" applyFont="1" applyFill="1" applyAlignment="1">
      <alignment vertical="center" wrapText="1"/>
    </xf>
    <xf numFmtId="0" fontId="35" fillId="21" borderId="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17" fillId="2" borderId="2" xfId="0" applyFont="1" applyFill="1" applyBorder="1" applyAlignment="1">
      <alignment horizontal="center" vertical="center"/>
    </xf>
    <xf numFmtId="0" fontId="50" fillId="2" borderId="0" xfId="0" applyFont="1" applyFill="1" applyAlignment="1">
      <alignment horizontal="center" vertical="center" wrapText="1"/>
    </xf>
    <xf numFmtId="0" fontId="17" fillId="2" borderId="1" xfId="0" applyFont="1" applyFill="1" applyBorder="1" applyAlignment="1">
      <alignment horizontal="center" vertical="center"/>
    </xf>
    <xf numFmtId="0" fontId="32" fillId="0" borderId="12" xfId="0" applyFont="1" applyBorder="1" applyAlignment="1">
      <alignment horizontal="left" vertical="top" wrapText="1"/>
    </xf>
    <xf numFmtId="0" fontId="59" fillId="0" borderId="0" xfId="0" applyFont="1" applyAlignment="1">
      <alignment vertical="center" wrapText="1"/>
    </xf>
    <xf numFmtId="0" fontId="59" fillId="13" borderId="0" xfId="0" applyFont="1" applyFill="1" applyAlignment="1">
      <alignment vertical="center" wrapText="1"/>
    </xf>
    <xf numFmtId="0" fontId="59" fillId="13" borderId="3" xfId="0" applyFont="1" applyFill="1" applyBorder="1" applyAlignment="1">
      <alignment vertical="center" wrapText="1"/>
    </xf>
    <xf numFmtId="0" fontId="59" fillId="13" borderId="1" xfId="0" applyFont="1" applyFill="1" applyBorder="1" applyAlignment="1">
      <alignment vertical="center" wrapText="1"/>
    </xf>
    <xf numFmtId="0" fontId="35" fillId="2" borderId="3" xfId="0" applyFont="1" applyFill="1" applyBorder="1" applyAlignment="1">
      <alignment horizontal="center" vertical="center" wrapText="1"/>
    </xf>
    <xf numFmtId="0" fontId="26" fillId="2" borderId="0" xfId="0" applyFont="1" applyFill="1" applyAlignment="1">
      <alignment horizontal="center" vertical="center" wrapText="1"/>
    </xf>
    <xf numFmtId="0" fontId="60" fillId="0" borderId="0" xfId="0" applyFont="1" applyAlignment="1">
      <alignment horizontal="center" vertical="center" wrapText="1"/>
    </xf>
    <xf numFmtId="0" fontId="17" fillId="0" borderId="0" xfId="0" applyFont="1" applyAlignment="1">
      <alignment horizontal="left" vertical="top" wrapText="1"/>
    </xf>
    <xf numFmtId="0" fontId="61" fillId="0" borderId="0" xfId="0" applyFont="1" applyAlignment="1">
      <alignment horizontal="center" vertical="center" wrapText="1"/>
    </xf>
    <xf numFmtId="0" fontId="62" fillId="0" borderId="0" xfId="0" applyFont="1" applyAlignment="1">
      <alignment horizontal="center" vertical="center" wrapText="1"/>
    </xf>
    <xf numFmtId="0" fontId="26" fillId="0" borderId="0" xfId="0" applyFont="1" applyAlignment="1">
      <alignment vertical="center" wrapText="1"/>
    </xf>
    <xf numFmtId="0" fontId="40" fillId="0" borderId="0" xfId="0" applyFont="1" applyAlignment="1">
      <alignment vertical="center"/>
    </xf>
    <xf numFmtId="0" fontId="18" fillId="5" borderId="1" xfId="0" applyFont="1" applyFill="1" applyBorder="1" applyAlignment="1">
      <alignment vertical="center"/>
    </xf>
    <xf numFmtId="0" fontId="18" fillId="3" borderId="1" xfId="0" applyFont="1" applyFill="1" applyBorder="1" applyAlignment="1">
      <alignment vertical="center"/>
    </xf>
    <xf numFmtId="0" fontId="43" fillId="2" borderId="0" xfId="1" applyFont="1" applyFill="1" applyAlignment="1">
      <alignment vertical="center"/>
    </xf>
    <xf numFmtId="0" fontId="44" fillId="5"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26" fillId="5" borderId="1" xfId="0" applyFont="1" applyFill="1" applyBorder="1" applyAlignment="1">
      <alignment vertical="center" wrapText="1"/>
    </xf>
    <xf numFmtId="0" fontId="34" fillId="5" borderId="1" xfId="0" applyFont="1" applyFill="1" applyBorder="1" applyAlignment="1">
      <alignment vertical="center" wrapText="1"/>
    </xf>
    <xf numFmtId="49" fontId="26" fillId="3" borderId="1" xfId="0" applyNumberFormat="1" applyFont="1" applyFill="1" applyBorder="1" applyAlignment="1">
      <alignment horizontal="left" vertical="center" wrapText="1"/>
    </xf>
    <xf numFmtId="49" fontId="26" fillId="3" borderId="1" xfId="0" applyNumberFormat="1" applyFont="1" applyFill="1" applyBorder="1" applyAlignment="1">
      <alignment horizontal="center" vertical="center" wrapText="1"/>
    </xf>
    <xf numFmtId="0" fontId="26" fillId="3" borderId="1" xfId="0" applyFont="1" applyFill="1" applyBorder="1" applyAlignment="1">
      <alignment vertical="center" wrapText="1"/>
    </xf>
    <xf numFmtId="0" fontId="26" fillId="5" borderId="1" xfId="0" applyFont="1" applyFill="1" applyBorder="1" applyAlignment="1">
      <alignment horizontal="justify" vertical="center" wrapText="1"/>
    </xf>
    <xf numFmtId="0" fontId="26" fillId="5" borderId="1" xfId="0" applyFont="1" applyFill="1" applyBorder="1" applyAlignment="1">
      <alignment horizontal="left" vertical="center" wrapText="1"/>
    </xf>
    <xf numFmtId="0" fontId="35" fillId="5" borderId="1" xfId="0" applyFont="1" applyFill="1" applyBorder="1" applyAlignment="1">
      <alignment horizontal="left" vertical="center" wrapText="1" readingOrder="1"/>
    </xf>
    <xf numFmtId="0" fontId="63" fillId="2" borderId="0" xfId="0" applyFont="1" applyFill="1" applyAlignment="1">
      <alignment vertical="center" wrapText="1"/>
    </xf>
    <xf numFmtId="0" fontId="64" fillId="2" borderId="0" xfId="0" applyFont="1" applyFill="1" applyAlignment="1">
      <alignment horizontal="left" vertical="center"/>
    </xf>
    <xf numFmtId="0" fontId="46" fillId="2" borderId="0" xfId="0" applyFont="1" applyFill="1" applyAlignment="1">
      <alignment vertical="top" wrapText="1"/>
    </xf>
    <xf numFmtId="0" fontId="65" fillId="2" borderId="0" xfId="0" applyFont="1" applyFill="1" applyAlignment="1">
      <alignment horizontal="left" vertical="top" wrapText="1"/>
    </xf>
    <xf numFmtId="0" fontId="65" fillId="2" borderId="0" xfId="0" applyFont="1" applyFill="1" applyAlignment="1">
      <alignment horizontal="center" vertical="top" wrapText="1"/>
    </xf>
    <xf numFmtId="0" fontId="43" fillId="8" borderId="28" xfId="0" applyFont="1" applyFill="1" applyBorder="1" applyAlignment="1">
      <alignment horizontal="center" vertical="center" wrapText="1"/>
    </xf>
    <xf numFmtId="0" fontId="43" fillId="8" borderId="38" xfId="0" applyFont="1" applyFill="1" applyBorder="1" applyAlignment="1">
      <alignment horizontal="center" vertical="center" wrapText="1"/>
    </xf>
    <xf numFmtId="0" fontId="43" fillId="22" borderId="28" xfId="0" applyFont="1" applyFill="1" applyBorder="1" applyAlignment="1">
      <alignment horizontal="center" vertical="center" wrapText="1" readingOrder="1"/>
    </xf>
    <xf numFmtId="0" fontId="43" fillId="22" borderId="28" xfId="0" applyFont="1" applyFill="1" applyBorder="1" applyAlignment="1">
      <alignment vertical="center" wrapText="1" readingOrder="1"/>
    </xf>
    <xf numFmtId="0" fontId="43" fillId="22" borderId="38" xfId="0" applyFont="1" applyFill="1" applyBorder="1" applyAlignment="1">
      <alignment horizontal="center" vertical="center" wrapText="1" readingOrder="1"/>
    </xf>
    <xf numFmtId="0" fontId="43" fillId="22" borderId="40" xfId="0" applyFont="1" applyFill="1" applyBorder="1" applyAlignment="1">
      <alignment horizontal="center" vertical="center" wrapText="1" readingOrder="1"/>
    </xf>
    <xf numFmtId="0" fontId="43" fillId="22" borderId="44" xfId="0" applyFont="1" applyFill="1" applyBorder="1" applyAlignment="1">
      <alignment horizontal="center" vertical="center" wrapText="1" readingOrder="1"/>
    </xf>
    <xf numFmtId="0" fontId="16" fillId="2" borderId="0" xfId="0" applyFont="1" applyFill="1"/>
    <xf numFmtId="0" fontId="16" fillId="0" borderId="0" xfId="0" applyFont="1"/>
    <xf numFmtId="0" fontId="26" fillId="0" borderId="2" xfId="0" applyFont="1" applyBorder="1" applyAlignment="1">
      <alignment vertical="center" wrapText="1"/>
    </xf>
    <xf numFmtId="0" fontId="26" fillId="0" borderId="42" xfId="0" applyFont="1" applyBorder="1" applyAlignment="1">
      <alignment vertical="center" wrapText="1"/>
    </xf>
    <xf numFmtId="0" fontId="26" fillId="2" borderId="0" xfId="0" applyFont="1" applyFill="1"/>
    <xf numFmtId="0" fontId="31" fillId="0" borderId="1" xfId="0" applyFont="1" applyBorder="1" applyAlignment="1">
      <alignment vertical="center" wrapText="1"/>
    </xf>
    <xf numFmtId="0" fontId="66" fillId="0" borderId="2" xfId="0" applyFont="1" applyBorder="1" applyAlignment="1">
      <alignment vertical="center" wrapText="1"/>
    </xf>
    <xf numFmtId="0" fontId="44" fillId="0" borderId="1" xfId="0" applyFont="1" applyBorder="1" applyAlignment="1">
      <alignment vertical="center" wrapText="1"/>
    </xf>
    <xf numFmtId="0" fontId="66" fillId="0" borderId="1" xfId="0" applyFont="1" applyBorder="1" applyAlignment="1">
      <alignment vertical="center" wrapText="1"/>
    </xf>
    <xf numFmtId="0" fontId="67" fillId="0" borderId="1" xfId="0" applyFont="1" applyBorder="1" applyAlignment="1">
      <alignment vertical="center" wrapText="1"/>
    </xf>
    <xf numFmtId="0" fontId="68" fillId="0" borderId="1" xfId="0" applyFont="1" applyBorder="1" applyAlignment="1">
      <alignment horizontal="left" vertical="center" wrapText="1" readingOrder="1"/>
    </xf>
    <xf numFmtId="0" fontId="31" fillId="0" borderId="1" xfId="0" applyFont="1" applyBorder="1" applyAlignment="1">
      <alignment horizontal="center" vertical="center" wrapText="1" readingOrder="1"/>
    </xf>
    <xf numFmtId="0" fontId="50" fillId="0" borderId="1" xfId="0" applyFont="1" applyBorder="1" applyAlignment="1">
      <alignment horizontal="center" vertical="center" wrapText="1" readingOrder="1"/>
    </xf>
    <xf numFmtId="168" fontId="48" fillId="0" borderId="1" xfId="0" applyNumberFormat="1" applyFont="1" applyBorder="1" applyAlignment="1">
      <alignment horizontal="center" vertical="center" wrapText="1" readingOrder="1"/>
    </xf>
    <xf numFmtId="9" fontId="69" fillId="0" borderId="1" xfId="5" applyFont="1" applyFill="1" applyBorder="1" applyAlignment="1">
      <alignment horizontal="center" vertical="center" wrapText="1" readingOrder="1"/>
    </xf>
    <xf numFmtId="168" fontId="69" fillId="0" borderId="1" xfId="0" applyNumberFormat="1" applyFont="1" applyBorder="1" applyAlignment="1">
      <alignment horizontal="center" vertical="center" wrapText="1" readingOrder="1"/>
    </xf>
    <xf numFmtId="9" fontId="17" fillId="0" borderId="1" xfId="5" applyFont="1" applyFill="1" applyBorder="1" applyAlignment="1">
      <alignment horizontal="center" vertical="center"/>
    </xf>
    <xf numFmtId="168" fontId="69" fillId="0" borderId="16" xfId="0" applyNumberFormat="1" applyFont="1" applyBorder="1" applyAlignment="1">
      <alignment horizontal="center" vertical="center" wrapText="1" readingOrder="1"/>
    </xf>
    <xf numFmtId="0" fontId="31" fillId="0" borderId="4" xfId="0" applyFont="1" applyBorder="1" applyAlignment="1">
      <alignment vertical="center" wrapText="1"/>
    </xf>
    <xf numFmtId="10" fontId="69" fillId="0" borderId="1" xfId="0" applyNumberFormat="1" applyFont="1" applyBorder="1" applyAlignment="1">
      <alignment horizontal="center" vertical="center" wrapText="1" readingOrder="1"/>
    </xf>
    <xf numFmtId="0" fontId="31" fillId="0" borderId="2" xfId="0" applyFont="1" applyBorder="1" applyAlignment="1">
      <alignment horizontal="center" vertical="center" wrapText="1"/>
    </xf>
    <xf numFmtId="168" fontId="14" fillId="0" borderId="1" xfId="0" applyNumberFormat="1" applyFont="1" applyBorder="1" applyAlignment="1">
      <alignment horizontal="center" vertical="center" wrapText="1" readingOrder="1"/>
    </xf>
    <xf numFmtId="0" fontId="31" fillId="0" borderId="17" xfId="0" applyFont="1" applyBorder="1" applyAlignment="1">
      <alignment vertical="center" wrapText="1"/>
    </xf>
    <xf numFmtId="0" fontId="68" fillId="0" borderId="17" xfId="0" applyFont="1" applyBorder="1" applyAlignment="1">
      <alignment horizontal="left" vertical="center" wrapText="1" readingOrder="1"/>
    </xf>
    <xf numFmtId="0" fontId="31" fillId="0" borderId="17" xfId="0" applyFont="1" applyBorder="1" applyAlignment="1">
      <alignment horizontal="center" vertical="center" wrapText="1" readingOrder="1"/>
    </xf>
    <xf numFmtId="0" fontId="50" fillId="0" borderId="17" xfId="0" applyFont="1" applyBorder="1" applyAlignment="1">
      <alignment horizontal="center" vertical="center" wrapText="1" readingOrder="1"/>
    </xf>
    <xf numFmtId="168" fontId="48" fillId="0" borderId="17" xfId="0" applyNumberFormat="1" applyFont="1" applyBorder="1" applyAlignment="1">
      <alignment horizontal="center" vertical="center" wrapText="1" readingOrder="1"/>
    </xf>
    <xf numFmtId="10" fontId="69" fillId="0" borderId="17" xfId="0" applyNumberFormat="1" applyFont="1" applyBorder="1" applyAlignment="1">
      <alignment horizontal="center" vertical="center" wrapText="1" readingOrder="1"/>
    </xf>
    <xf numFmtId="168" fontId="69" fillId="0" borderId="17" xfId="0" applyNumberFormat="1" applyFont="1" applyBorder="1" applyAlignment="1">
      <alignment horizontal="center" vertical="center" wrapText="1" readingOrder="1"/>
    </xf>
    <xf numFmtId="9" fontId="17" fillId="0" borderId="17" xfId="5" applyFont="1" applyFill="1" applyBorder="1" applyAlignment="1">
      <alignment horizontal="center" vertical="center"/>
    </xf>
    <xf numFmtId="168" fontId="69" fillId="0" borderId="18" xfId="0" applyNumberFormat="1" applyFont="1" applyBorder="1" applyAlignment="1">
      <alignment horizontal="center" vertical="center" wrapText="1" readingOrder="1"/>
    </xf>
    <xf numFmtId="168" fontId="44" fillId="4" borderId="19" xfId="0" applyNumberFormat="1" applyFont="1" applyFill="1" applyBorder="1" applyAlignment="1">
      <alignment horizontal="center" vertical="center" wrapText="1"/>
    </xf>
    <xf numFmtId="168" fontId="35" fillId="4" borderId="19" xfId="0" applyNumberFormat="1" applyFont="1" applyFill="1" applyBorder="1" applyAlignment="1">
      <alignment vertical="center" wrapText="1" readingOrder="1"/>
    </xf>
    <xf numFmtId="168" fontId="35" fillId="4" borderId="19" xfId="0" applyNumberFormat="1" applyFont="1" applyFill="1" applyBorder="1" applyAlignment="1">
      <alignment horizontal="center" vertical="center" wrapText="1" readingOrder="1"/>
    </xf>
    <xf numFmtId="0" fontId="35" fillId="4" borderId="19" xfId="0" applyFont="1" applyFill="1" applyBorder="1" applyAlignment="1">
      <alignment horizontal="center" vertical="center" wrapText="1" readingOrder="1"/>
    </xf>
    <xf numFmtId="0" fontId="44" fillId="4" borderId="19" xfId="0" applyFont="1" applyFill="1" applyBorder="1" applyAlignment="1">
      <alignment horizontal="center" vertical="center" wrapText="1" readingOrder="1"/>
    </xf>
    <xf numFmtId="168" fontId="44" fillId="4" borderId="19" xfId="0" applyNumberFormat="1" applyFont="1" applyFill="1" applyBorder="1" applyAlignment="1">
      <alignment horizontal="center" vertical="center" wrapText="1" readingOrder="1"/>
    </xf>
    <xf numFmtId="0" fontId="35" fillId="4" borderId="19" xfId="0" applyFont="1" applyFill="1" applyBorder="1" applyAlignment="1">
      <alignment horizontal="center" vertical="center"/>
    </xf>
    <xf numFmtId="165" fontId="35" fillId="4" borderId="19" xfId="0" applyNumberFormat="1" applyFont="1" applyFill="1" applyBorder="1" applyAlignment="1">
      <alignment horizontal="center" vertical="center"/>
    </xf>
    <xf numFmtId="165" fontId="35" fillId="4" borderId="19" xfId="0" applyNumberFormat="1" applyFont="1" applyFill="1" applyBorder="1" applyAlignment="1">
      <alignment vertical="center"/>
    </xf>
    <xf numFmtId="165" fontId="35" fillId="4" borderId="20" xfId="0" applyNumberFormat="1" applyFont="1" applyFill="1" applyBorder="1" applyAlignment="1">
      <alignment horizontal="right" vertical="center"/>
    </xf>
    <xf numFmtId="0" fontId="35" fillId="0" borderId="0" xfId="0" applyFont="1"/>
    <xf numFmtId="0" fontId="18" fillId="2" borderId="0" xfId="0" applyFont="1" applyFill="1"/>
    <xf numFmtId="168" fontId="9" fillId="11" borderId="40" xfId="0" applyNumberFormat="1" applyFont="1" applyFill="1" applyBorder="1" applyAlignment="1">
      <alignment horizontal="center" vertical="center" wrapText="1"/>
    </xf>
    <xf numFmtId="168" fontId="9" fillId="11" borderId="37" xfId="0" applyNumberFormat="1" applyFont="1" applyFill="1" applyBorder="1" applyAlignment="1">
      <alignment horizontal="center" vertical="center" wrapText="1"/>
    </xf>
    <xf numFmtId="0" fontId="35" fillId="2" borderId="0" xfId="0" applyFont="1" applyFill="1"/>
    <xf numFmtId="0" fontId="17" fillId="0" borderId="0" xfId="0" applyFont="1" applyAlignment="1">
      <alignment horizontal="right" vertical="center"/>
    </xf>
    <xf numFmtId="165" fontId="17" fillId="0" borderId="0" xfId="0" applyNumberFormat="1" applyFont="1"/>
    <xf numFmtId="165" fontId="17" fillId="2" borderId="0" xfId="0" applyNumberFormat="1" applyFont="1" applyFill="1"/>
    <xf numFmtId="2" fontId="17" fillId="2" borderId="0" xfId="0" applyNumberFormat="1" applyFont="1" applyFill="1"/>
    <xf numFmtId="0" fontId="17" fillId="2" borderId="0" xfId="0" applyFont="1" applyFill="1" applyAlignment="1">
      <alignment horizontal="right" vertical="center"/>
    </xf>
    <xf numFmtId="0" fontId="34" fillId="0" borderId="0" xfId="0" applyFont="1"/>
    <xf numFmtId="0" fontId="34" fillId="2" borderId="0" xfId="0" applyFont="1" applyFill="1"/>
    <xf numFmtId="0" fontId="46" fillId="2" borderId="0" xfId="1" applyFont="1" applyFill="1" applyAlignment="1">
      <alignment vertical="center"/>
    </xf>
    <xf numFmtId="0" fontId="31" fillId="2" borderId="0" xfId="4" applyFont="1" applyFill="1"/>
    <xf numFmtId="0" fontId="13" fillId="4" borderId="1" xfId="0" applyFont="1" applyFill="1" applyBorder="1" applyAlignment="1">
      <alignment horizontal="center" vertical="center" wrapText="1"/>
    </xf>
    <xf numFmtId="9" fontId="13" fillId="4" borderId="1" xfId="5" applyFont="1" applyFill="1" applyBorder="1" applyAlignment="1">
      <alignment horizontal="center" vertical="center" wrapText="1"/>
    </xf>
    <xf numFmtId="0" fontId="13" fillId="0" borderId="1" xfId="0" applyFont="1" applyBorder="1"/>
    <xf numFmtId="167" fontId="34" fillId="0" borderId="1" xfId="0" applyNumberFormat="1" applyFont="1" applyBorder="1"/>
    <xf numFmtId="167" fontId="34" fillId="2" borderId="1" xfId="0" applyNumberFormat="1" applyFont="1" applyFill="1" applyBorder="1"/>
    <xf numFmtId="9" fontId="34" fillId="0" borderId="1" xfId="5" applyFont="1" applyBorder="1" applyAlignment="1">
      <alignment horizontal="right"/>
    </xf>
    <xf numFmtId="167" fontId="34" fillId="0" borderId="1" xfId="0" applyNumberFormat="1" applyFont="1" applyBorder="1" applyAlignment="1">
      <alignment horizontal="right"/>
    </xf>
    <xf numFmtId="0" fontId="13" fillId="0" borderId="1" xfId="0" applyFont="1" applyBorder="1" applyAlignment="1">
      <alignment wrapText="1"/>
    </xf>
    <xf numFmtId="0" fontId="34" fillId="0" borderId="1" xfId="0" applyFont="1" applyBorder="1"/>
    <xf numFmtId="9" fontId="34" fillId="2" borderId="1" xfId="5" applyFont="1" applyFill="1" applyBorder="1" applyAlignment="1">
      <alignment horizontal="right"/>
    </xf>
    <xf numFmtId="9" fontId="34" fillId="2" borderId="1" xfId="5" applyFont="1" applyFill="1" applyBorder="1"/>
    <xf numFmtId="9" fontId="34" fillId="0" borderId="1" xfId="5" applyFont="1" applyBorder="1" applyAlignment="1">
      <alignment horizontal="center"/>
    </xf>
    <xf numFmtId="0" fontId="13" fillId="6" borderId="1" xfId="0" applyFont="1" applyFill="1" applyBorder="1"/>
    <xf numFmtId="167" fontId="13" fillId="6" borderId="1" xfId="0" applyNumberFormat="1" applyFont="1" applyFill="1" applyBorder="1"/>
    <xf numFmtId="9" fontId="13" fillId="6" borderId="1" xfId="5" applyFont="1" applyFill="1" applyBorder="1" applyAlignment="1">
      <alignment horizontal="center"/>
    </xf>
    <xf numFmtId="9" fontId="34" fillId="2" borderId="0" xfId="5" applyFont="1" applyFill="1"/>
    <xf numFmtId="0" fontId="13" fillId="0" borderId="0" xfId="0" applyFont="1"/>
    <xf numFmtId="9" fontId="13" fillId="0" borderId="0" xfId="5" applyFont="1" applyAlignment="1">
      <alignment horizontal="center"/>
    </xf>
    <xf numFmtId="0" fontId="13" fillId="2" borderId="1" xfId="0" applyFont="1" applyFill="1" applyBorder="1" applyAlignment="1">
      <alignment vertical="center"/>
    </xf>
    <xf numFmtId="0" fontId="34" fillId="2" borderId="1" xfId="0" applyFont="1" applyFill="1" applyBorder="1"/>
    <xf numFmtId="0" fontId="13" fillId="2" borderId="1" xfId="0" applyFont="1" applyFill="1" applyBorder="1"/>
    <xf numFmtId="9" fontId="13" fillId="2" borderId="1" xfId="5" applyFont="1" applyFill="1" applyBorder="1" applyAlignment="1">
      <alignment horizontal="center"/>
    </xf>
    <xf numFmtId="170" fontId="34" fillId="2" borderId="0" xfId="0" applyNumberFormat="1" applyFont="1" applyFill="1"/>
    <xf numFmtId="167" fontId="34" fillId="0" borderId="1" xfId="0" applyNumberFormat="1" applyFont="1" applyBorder="1" applyAlignment="1">
      <alignment horizontal="right" vertical="center"/>
    </xf>
    <xf numFmtId="9" fontId="34" fillId="0" borderId="1" xfId="5" applyFont="1" applyBorder="1"/>
    <xf numFmtId="167" fontId="13" fillId="6" borderId="1" xfId="0" applyNumberFormat="1" applyFont="1" applyFill="1" applyBorder="1" applyAlignment="1">
      <alignment horizontal="right" vertical="center"/>
    </xf>
    <xf numFmtId="0" fontId="34" fillId="19" borderId="0" xfId="0" applyFont="1" applyFill="1"/>
    <xf numFmtId="167" fontId="46" fillId="19" borderId="1" xfId="0" applyNumberFormat="1" applyFont="1" applyFill="1" applyBorder="1" applyAlignment="1">
      <alignment horizontal="right" vertical="center"/>
    </xf>
    <xf numFmtId="9" fontId="34" fillId="19" borderId="0" xfId="5" applyFont="1" applyFill="1"/>
    <xf numFmtId="0" fontId="13" fillId="19" borderId="0" xfId="0" applyFont="1" applyFill="1"/>
    <xf numFmtId="9" fontId="13" fillId="19" borderId="0" xfId="5" applyFont="1" applyFill="1" applyAlignment="1">
      <alignment horizontal="center"/>
    </xf>
    <xf numFmtId="0" fontId="46" fillId="7" borderId="1" xfId="0" applyFont="1" applyFill="1" applyBorder="1"/>
    <xf numFmtId="167" fontId="46" fillId="7" borderId="1" xfId="0" applyNumberFormat="1" applyFont="1" applyFill="1" applyBorder="1" applyAlignment="1">
      <alignment horizontal="right" vertical="center"/>
    </xf>
    <xf numFmtId="0" fontId="34" fillId="7" borderId="1" xfId="0" applyFont="1" applyFill="1" applyBorder="1"/>
    <xf numFmtId="9" fontId="34" fillId="7" borderId="1" xfId="5" applyFont="1" applyFill="1" applyBorder="1"/>
    <xf numFmtId="0" fontId="13" fillId="7" borderId="1" xfId="0" applyFont="1" applyFill="1" applyBorder="1"/>
    <xf numFmtId="9" fontId="13" fillId="7" borderId="1" xfId="5" applyFont="1" applyFill="1" applyBorder="1" applyAlignment="1">
      <alignment horizontal="center"/>
    </xf>
    <xf numFmtId="9" fontId="34" fillId="0" borderId="0" xfId="5" applyFont="1"/>
    <xf numFmtId="0" fontId="10" fillId="2" borderId="0" xfId="6" applyFont="1" applyFill="1" applyBorder="1" applyAlignment="1">
      <alignment horizontal="right" vertical="center"/>
    </xf>
    <xf numFmtId="0" fontId="14" fillId="16" borderId="67" xfId="4" applyFont="1" applyFill="1" applyBorder="1" applyAlignment="1">
      <alignment horizontal="center" vertical="center" wrapText="1"/>
    </xf>
    <xf numFmtId="0" fontId="34" fillId="2" borderId="58" xfId="4" applyFont="1" applyFill="1" applyBorder="1" applyAlignment="1">
      <alignment vertical="center" wrapText="1"/>
    </xf>
    <xf numFmtId="0" fontId="34" fillId="2" borderId="45" xfId="4" applyFont="1" applyFill="1" applyBorder="1" applyAlignment="1">
      <alignment horizontal="center" vertical="center" wrapText="1"/>
    </xf>
    <xf numFmtId="0" fontId="31" fillId="2" borderId="45" xfId="4" applyFont="1" applyFill="1" applyBorder="1" applyAlignment="1">
      <alignment vertical="center" wrapText="1"/>
    </xf>
    <xf numFmtId="0" fontId="31" fillId="2" borderId="29" xfId="4" applyFont="1" applyFill="1" applyBorder="1" applyAlignment="1">
      <alignment horizontal="right" vertical="center" wrapText="1"/>
    </xf>
    <xf numFmtId="0" fontId="34" fillId="2" borderId="53" xfId="4" applyFont="1" applyFill="1" applyBorder="1" applyAlignment="1">
      <alignment horizontal="right" vertical="center" wrapText="1"/>
    </xf>
    <xf numFmtId="0" fontId="34" fillId="2" borderId="61" xfId="4" applyFont="1" applyFill="1" applyBorder="1" applyAlignment="1">
      <alignment horizontal="right" vertical="center" wrapText="1"/>
    </xf>
    <xf numFmtId="9" fontId="34" fillId="2" borderId="62" xfId="4" applyNumberFormat="1" applyFont="1" applyFill="1" applyBorder="1" applyAlignment="1">
      <alignment horizontal="right" vertical="center" wrapText="1"/>
    </xf>
    <xf numFmtId="9" fontId="34" fillId="2" borderId="23" xfId="4" applyNumberFormat="1" applyFont="1" applyFill="1" applyBorder="1" applyAlignment="1">
      <alignment horizontal="right" vertical="center" wrapText="1"/>
    </xf>
    <xf numFmtId="9" fontId="34" fillId="2" borderId="55" xfId="5" applyFont="1" applyFill="1" applyBorder="1" applyAlignment="1">
      <alignment horizontal="right" vertical="center" wrapText="1"/>
    </xf>
    <xf numFmtId="0" fontId="34" fillId="2" borderId="65" xfId="4" applyFont="1" applyFill="1" applyBorder="1" applyAlignment="1">
      <alignment vertical="center" wrapText="1"/>
    </xf>
    <xf numFmtId="0" fontId="34" fillId="2" borderId="63" xfId="4" applyFont="1" applyFill="1" applyBorder="1" applyAlignment="1">
      <alignment vertical="center" wrapText="1"/>
    </xf>
    <xf numFmtId="0" fontId="34" fillId="2" borderId="51" xfId="4" applyFont="1" applyFill="1" applyBorder="1" applyAlignment="1">
      <alignment vertical="center" wrapText="1"/>
    </xf>
    <xf numFmtId="0" fontId="34" fillId="2" borderId="50" xfId="4" applyFont="1" applyFill="1" applyBorder="1" applyAlignment="1">
      <alignment vertical="center" wrapText="1"/>
    </xf>
    <xf numFmtId="0" fontId="34" fillId="2" borderId="15" xfId="4" applyFont="1" applyFill="1" applyBorder="1" applyAlignment="1">
      <alignment vertical="center" wrapText="1"/>
    </xf>
    <xf numFmtId="0" fontId="34" fillId="2" borderId="4" xfId="4" applyFont="1" applyFill="1" applyBorder="1" applyAlignment="1">
      <alignment vertical="center" wrapText="1"/>
    </xf>
    <xf numFmtId="0" fontId="34" fillId="2" borderId="6" xfId="4" applyFont="1" applyFill="1" applyBorder="1" applyAlignment="1">
      <alignment vertical="center" wrapText="1"/>
    </xf>
    <xf numFmtId="0" fontId="34" fillId="2" borderId="5" xfId="4" applyFont="1" applyFill="1" applyBorder="1" applyAlignment="1">
      <alignment horizontal="center" vertical="center" wrapText="1"/>
    </xf>
    <xf numFmtId="0" fontId="34" fillId="2" borderId="5" xfId="4" applyFont="1" applyFill="1" applyBorder="1" applyAlignment="1">
      <alignment vertical="center" wrapText="1"/>
    </xf>
    <xf numFmtId="0" fontId="34" fillId="2" borderId="15" xfId="4" applyFont="1" applyFill="1" applyBorder="1" applyAlignment="1">
      <alignment horizontal="center" vertical="center" wrapText="1"/>
    </xf>
    <xf numFmtId="0" fontId="34" fillId="2" borderId="16" xfId="20" applyNumberFormat="1" applyFont="1" applyFill="1" applyBorder="1" applyAlignment="1">
      <alignment horizontal="center" vertical="center" wrapText="1"/>
    </xf>
    <xf numFmtId="0" fontId="34" fillId="17" borderId="63" xfId="4" applyFont="1" applyFill="1" applyBorder="1" applyAlignment="1">
      <alignment vertical="center" wrapText="1"/>
    </xf>
    <xf numFmtId="0" fontId="34" fillId="17" borderId="51" xfId="4" applyFont="1" applyFill="1" applyBorder="1" applyAlignment="1">
      <alignment vertical="center" wrapText="1"/>
    </xf>
    <xf numFmtId="0" fontId="34" fillId="17" borderId="50" xfId="4" applyFont="1" applyFill="1" applyBorder="1" applyAlignment="1">
      <alignment vertical="center" wrapText="1"/>
    </xf>
    <xf numFmtId="0" fontId="34" fillId="17" borderId="15" xfId="4" applyFont="1" applyFill="1" applyBorder="1" applyAlignment="1">
      <alignment vertical="center" wrapText="1"/>
    </xf>
    <xf numFmtId="0" fontId="34" fillId="17" borderId="4" xfId="4" applyFont="1" applyFill="1" applyBorder="1" applyAlignment="1">
      <alignment vertical="center" wrapText="1"/>
    </xf>
    <xf numFmtId="0" fontId="34" fillId="17" borderId="6" xfId="4" applyFont="1" applyFill="1" applyBorder="1" applyAlignment="1">
      <alignment vertical="center" wrapText="1"/>
    </xf>
    <xf numFmtId="0" fontId="34" fillId="17" borderId="57" xfId="4" applyFont="1" applyFill="1" applyBorder="1" applyAlignment="1">
      <alignment vertical="center" wrapText="1"/>
    </xf>
    <xf numFmtId="0" fontId="34" fillId="17" borderId="1" xfId="4" applyFont="1" applyFill="1" applyBorder="1" applyAlignment="1">
      <alignment vertical="center" wrapText="1"/>
    </xf>
    <xf numFmtId="0" fontId="34" fillId="17" borderId="5" xfId="4" applyFont="1" applyFill="1" applyBorder="1" applyAlignment="1">
      <alignment vertical="center" wrapText="1"/>
    </xf>
    <xf numFmtId="9" fontId="34" fillId="17" borderId="15" xfId="4" applyNumberFormat="1" applyFont="1" applyFill="1" applyBorder="1" applyAlignment="1">
      <alignment vertical="center" wrapText="1"/>
    </xf>
    <xf numFmtId="0" fontId="34" fillId="17" borderId="46" xfId="4" applyFont="1" applyFill="1" applyBorder="1" applyAlignment="1">
      <alignment vertical="center" wrapText="1"/>
    </xf>
    <xf numFmtId="0" fontId="34" fillId="17" borderId="64" xfId="4" applyFont="1" applyFill="1" applyBorder="1" applyAlignment="1">
      <alignment vertical="center" wrapText="1"/>
    </xf>
    <xf numFmtId="0" fontId="34" fillId="17" borderId="49" xfId="4" applyFont="1" applyFill="1" applyBorder="1" applyAlignment="1">
      <alignment vertical="center" wrapText="1"/>
    </xf>
    <xf numFmtId="0" fontId="34" fillId="17" borderId="17" xfId="4" applyFont="1" applyFill="1" applyBorder="1" applyAlignment="1">
      <alignment vertical="center" wrapText="1"/>
    </xf>
    <xf numFmtId="0" fontId="34" fillId="17" borderId="25" xfId="4" applyFont="1" applyFill="1" applyBorder="1" applyAlignment="1">
      <alignment vertical="center" wrapText="1"/>
    </xf>
    <xf numFmtId="0" fontId="34" fillId="2" borderId="25" xfId="4" applyFont="1" applyFill="1" applyBorder="1" applyAlignment="1">
      <alignment horizontal="center" vertical="center" wrapText="1"/>
    </xf>
    <xf numFmtId="0" fontId="34" fillId="2" borderId="25" xfId="4" applyFont="1" applyFill="1" applyBorder="1" applyAlignment="1">
      <alignment vertical="center" wrapText="1"/>
    </xf>
    <xf numFmtId="0" fontId="34" fillId="2" borderId="49" xfId="4" applyFont="1" applyFill="1" applyBorder="1" applyAlignment="1">
      <alignment horizontal="center" vertical="center" wrapText="1"/>
    </xf>
    <xf numFmtId="0" fontId="34" fillId="2" borderId="18" xfId="20" applyNumberFormat="1" applyFont="1" applyFill="1" applyBorder="1" applyAlignment="1">
      <alignment horizontal="center" vertical="center" wrapText="1"/>
    </xf>
    <xf numFmtId="0" fontId="34" fillId="17" borderId="0" xfId="4" applyFont="1" applyFill="1"/>
    <xf numFmtId="0" fontId="34" fillId="2" borderId="0" xfId="4" applyFont="1" applyFill="1"/>
    <xf numFmtId="0" fontId="18" fillId="2" borderId="0" xfId="4" applyFont="1" applyFill="1" applyAlignment="1">
      <alignment vertical="center"/>
    </xf>
    <xf numFmtId="0" fontId="18" fillId="2" borderId="0" xfId="4" applyFont="1" applyFill="1" applyAlignment="1">
      <alignment horizontal="center" vertical="center"/>
    </xf>
    <xf numFmtId="0" fontId="13" fillId="2" borderId="0" xfId="4" applyFont="1" applyFill="1" applyAlignment="1">
      <alignment vertical="center"/>
    </xf>
    <xf numFmtId="0" fontId="34" fillId="2" borderId="0" xfId="4" applyFont="1" applyFill="1" applyAlignment="1">
      <alignment vertical="center" wrapText="1"/>
    </xf>
    <xf numFmtId="0" fontId="34" fillId="2" borderId="0" xfId="4" applyFont="1" applyFill="1" applyAlignment="1">
      <alignment horizontal="center" vertical="center" wrapText="1"/>
    </xf>
    <xf numFmtId="9" fontId="34" fillId="2" borderId="0" xfId="4" applyNumberFormat="1" applyFont="1" applyFill="1" applyAlignment="1">
      <alignment vertical="center" wrapText="1"/>
    </xf>
    <xf numFmtId="0" fontId="17" fillId="0" borderId="1" xfId="0" applyFont="1" applyBorder="1" applyAlignment="1">
      <alignment vertical="top" wrapText="1"/>
    </xf>
    <xf numFmtId="0" fontId="17" fillId="2" borderId="1" xfId="0" applyFont="1" applyFill="1" applyBorder="1"/>
    <xf numFmtId="0" fontId="34" fillId="21" borderId="1" xfId="0" applyFont="1" applyFill="1" applyBorder="1" applyAlignment="1">
      <alignment vertical="top" wrapText="1"/>
    </xf>
    <xf numFmtId="0" fontId="17" fillId="0" borderId="1" xfId="0" applyFont="1" applyBorder="1" applyAlignment="1">
      <alignment vertical="top"/>
    </xf>
    <xf numFmtId="0" fontId="32" fillId="0" borderId="1" xfId="0" applyFont="1" applyBorder="1" applyAlignment="1">
      <alignment vertical="top" wrapText="1"/>
    </xf>
    <xf numFmtId="0" fontId="17" fillId="0" borderId="1" xfId="0" applyFont="1" applyBorder="1" applyAlignment="1">
      <alignment horizontal="left" vertical="top" wrapText="1"/>
    </xf>
    <xf numFmtId="0" fontId="32" fillId="0" borderId="1" xfId="0" applyFont="1" applyBorder="1" applyAlignment="1">
      <alignment vertical="center" wrapText="1"/>
    </xf>
    <xf numFmtId="0" fontId="17" fillId="0" borderId="1" xfId="0" applyFont="1" applyBorder="1" applyAlignment="1">
      <alignment horizontal="center" vertical="top" wrapText="1"/>
    </xf>
    <xf numFmtId="0" fontId="32" fillId="0" borderId="1" xfId="0" applyFont="1" applyBorder="1" applyAlignment="1">
      <alignment horizontal="center" vertical="top" wrapText="1"/>
    </xf>
    <xf numFmtId="0" fontId="32" fillId="0" borderId="1" xfId="0" applyFont="1" applyBorder="1" applyAlignment="1">
      <alignment horizontal="left" vertical="top" wrapText="1"/>
    </xf>
    <xf numFmtId="0" fontId="46" fillId="23" borderId="38" xfId="0" applyFont="1" applyFill="1" applyBorder="1" applyAlignment="1">
      <alignment horizontal="center" vertical="center" wrapText="1"/>
    </xf>
    <xf numFmtId="0" fontId="46" fillId="23" borderId="36" xfId="0" applyFont="1" applyFill="1" applyBorder="1" applyAlignment="1">
      <alignment horizontal="center" vertical="center" wrapText="1"/>
    </xf>
    <xf numFmtId="0" fontId="43" fillId="23" borderId="30" xfId="0" applyFont="1" applyFill="1" applyBorder="1" applyAlignment="1">
      <alignment horizontal="center" vertical="center" wrapText="1"/>
    </xf>
    <xf numFmtId="0" fontId="35" fillId="0" borderId="2" xfId="0" applyFont="1" applyBorder="1" applyAlignment="1">
      <alignment horizontal="center" vertical="center" wrapText="1" readingOrder="1"/>
    </xf>
    <xf numFmtId="44" fontId="35" fillId="0" borderId="2" xfId="40" applyFont="1" applyFill="1" applyBorder="1" applyAlignment="1">
      <alignment horizontal="center" vertical="center" wrapText="1" readingOrder="1"/>
    </xf>
    <xf numFmtId="0" fontId="26" fillId="0" borderId="2" xfId="0" applyFont="1" applyBorder="1" applyAlignment="1">
      <alignment horizontal="center" vertical="center"/>
    </xf>
    <xf numFmtId="165" fontId="26" fillId="0" borderId="41" xfId="0" applyNumberFormat="1" applyFont="1" applyBorder="1" applyAlignment="1">
      <alignment horizontal="right" vertical="center"/>
    </xf>
    <xf numFmtId="0" fontId="46" fillId="20" borderId="28" xfId="0" applyFont="1" applyFill="1" applyBorder="1" applyAlignment="1">
      <alignment horizontal="center" vertical="center" wrapText="1"/>
    </xf>
    <xf numFmtId="0" fontId="56" fillId="2" borderId="0" xfId="0" applyFont="1" applyFill="1" applyAlignment="1">
      <alignment vertical="center" wrapText="1"/>
    </xf>
    <xf numFmtId="0" fontId="57" fillId="2" borderId="0" xfId="0" applyFont="1" applyFill="1" applyAlignment="1">
      <alignment horizontal="center" vertical="center" wrapText="1"/>
    </xf>
    <xf numFmtId="0" fontId="45" fillId="2" borderId="0" xfId="0" applyFont="1" applyFill="1" applyAlignment="1">
      <alignment vertical="center"/>
    </xf>
    <xf numFmtId="0" fontId="34" fillId="2" borderId="0" xfId="0" applyFont="1" applyFill="1" applyAlignment="1">
      <alignment horizontal="justify" vertical="top"/>
    </xf>
    <xf numFmtId="0" fontId="34" fillId="2" borderId="14" xfId="0" applyFont="1" applyFill="1" applyBorder="1" applyAlignment="1">
      <alignment horizontal="left" vertical="top"/>
    </xf>
    <xf numFmtId="0" fontId="34" fillId="2" borderId="43" xfId="0" applyFont="1" applyFill="1" applyBorder="1" applyAlignment="1">
      <alignment horizontal="justify" vertical="top"/>
    </xf>
    <xf numFmtId="0" fontId="12" fillId="2" borderId="0" xfId="1" applyFont="1" applyFill="1" applyBorder="1" applyAlignment="1"/>
    <xf numFmtId="0" fontId="17" fillId="25" borderId="1" xfId="0" applyFont="1" applyFill="1" applyBorder="1" applyAlignment="1">
      <alignment horizontal="left" vertical="center" wrapText="1"/>
    </xf>
    <xf numFmtId="0" fontId="9" fillId="11" borderId="38" xfId="0" applyFont="1" applyFill="1" applyBorder="1" applyAlignment="1">
      <alignment horizontal="center" vertical="center" wrapText="1"/>
    </xf>
    <xf numFmtId="0" fontId="18" fillId="2" borderId="0" xfId="0" applyFont="1" applyFill="1" applyAlignment="1">
      <alignment horizontal="left" vertical="center" wrapText="1"/>
    </xf>
    <xf numFmtId="0" fontId="48" fillId="0" borderId="0" xfId="0" applyFont="1" applyAlignment="1">
      <alignment horizontal="center" vertical="center" wrapText="1"/>
    </xf>
    <xf numFmtId="0" fontId="40" fillId="2" borderId="0" xfId="0" applyFont="1" applyFill="1" applyAlignment="1">
      <alignment vertical="center"/>
    </xf>
    <xf numFmtId="0" fontId="18" fillId="2" borderId="0" xfId="0" applyFont="1" applyFill="1" applyAlignment="1">
      <alignment vertical="center"/>
    </xf>
    <xf numFmtId="0" fontId="64" fillId="2" borderId="0" xfId="0" applyFont="1" applyFill="1" applyAlignment="1">
      <alignment vertical="center"/>
    </xf>
    <xf numFmtId="0" fontId="5" fillId="14" borderId="1" xfId="2" quotePrefix="1" applyFill="1" applyBorder="1" applyAlignment="1">
      <alignment horizontal="center" vertical="center"/>
    </xf>
    <xf numFmtId="0" fontId="15" fillId="2" borderId="1" xfId="0" applyFont="1" applyFill="1" applyBorder="1" applyAlignment="1">
      <alignment horizontal="center" vertical="center"/>
    </xf>
    <xf numFmtId="0" fontId="15" fillId="2" borderId="6" xfId="0" applyFont="1" applyFill="1" applyBorder="1" applyAlignment="1">
      <alignment horizontal="center" vertical="center"/>
    </xf>
    <xf numFmtId="0" fontId="64" fillId="2" borderId="1" xfId="0" applyFont="1" applyFill="1" applyBorder="1" applyAlignment="1">
      <alignment horizontal="center" vertical="center"/>
    </xf>
    <xf numFmtId="0" fontId="34" fillId="25" borderId="1" xfId="0" applyFont="1" applyFill="1" applyBorder="1" applyAlignment="1">
      <alignment vertical="center" wrapText="1"/>
    </xf>
    <xf numFmtId="0" fontId="46" fillId="2" borderId="1" xfId="0" applyFont="1" applyFill="1" applyBorder="1" applyAlignment="1">
      <alignment horizontal="center" vertical="center"/>
    </xf>
    <xf numFmtId="0" fontId="34" fillId="0" borderId="2" xfId="0" applyFont="1" applyBorder="1" applyAlignment="1">
      <alignment horizontal="center" vertical="center" wrapText="1" readingOrder="1"/>
    </xf>
    <xf numFmtId="169" fontId="34" fillId="0" borderId="2" xfId="0" applyNumberFormat="1" applyFont="1" applyBorder="1" applyAlignment="1">
      <alignment horizontal="center" vertical="center" wrapText="1" readingOrder="1"/>
    </xf>
    <xf numFmtId="1" fontId="34" fillId="0" borderId="2" xfId="0" applyNumberFormat="1" applyFont="1" applyBorder="1" applyAlignment="1">
      <alignment horizontal="center" vertical="center" wrapText="1" readingOrder="1"/>
    </xf>
    <xf numFmtId="0" fontId="34" fillId="0" borderId="1" xfId="0" applyFont="1" applyBorder="1" applyAlignment="1">
      <alignment horizontal="center" vertical="center" wrapText="1" readingOrder="1"/>
    </xf>
    <xf numFmtId="169" fontId="34" fillId="0" borderId="1" xfId="0" applyNumberFormat="1" applyFont="1" applyBorder="1" applyAlignment="1">
      <alignment horizontal="center" vertical="center" wrapText="1" readingOrder="1"/>
    </xf>
    <xf numFmtId="1" fontId="34" fillId="0" borderId="1" xfId="0" applyNumberFormat="1" applyFont="1" applyBorder="1" applyAlignment="1">
      <alignment horizontal="center" vertical="center" wrapText="1" readingOrder="1"/>
    </xf>
    <xf numFmtId="0" fontId="43" fillId="5" borderId="28" xfId="0" applyFont="1" applyFill="1" applyBorder="1" applyAlignment="1">
      <alignment horizontal="center" vertical="center" wrapText="1"/>
    </xf>
    <xf numFmtId="0" fontId="43" fillId="9" borderId="53" xfId="0" applyFont="1" applyFill="1" applyBorder="1" applyAlignment="1">
      <alignment horizontal="center" vertical="center" wrapText="1"/>
    </xf>
    <xf numFmtId="165" fontId="17" fillId="2" borderId="0" xfId="0" applyNumberFormat="1" applyFont="1" applyFill="1" applyAlignment="1">
      <alignment vertical="center"/>
    </xf>
    <xf numFmtId="168" fontId="9" fillId="2" borderId="0" xfId="0" applyNumberFormat="1" applyFont="1" applyFill="1" applyAlignment="1">
      <alignment horizontal="center" vertical="center" wrapText="1"/>
    </xf>
    <xf numFmtId="169" fontId="31" fillId="0" borderId="1" xfId="0" applyNumberFormat="1" applyFont="1" applyBorder="1" applyAlignment="1">
      <alignment horizontal="center" vertical="center" wrapText="1"/>
    </xf>
    <xf numFmtId="0" fontId="44" fillId="4" borderId="31" xfId="0" applyFont="1" applyFill="1" applyBorder="1" applyAlignment="1">
      <alignment vertical="center" wrapText="1"/>
    </xf>
    <xf numFmtId="0" fontId="44" fillId="4" borderId="72" xfId="0" applyFont="1" applyFill="1" applyBorder="1" applyAlignment="1">
      <alignment horizontal="center" vertical="center" wrapText="1"/>
    </xf>
    <xf numFmtId="0" fontId="55" fillId="0" borderId="0" xfId="0" applyFont="1"/>
    <xf numFmtId="0" fontId="46" fillId="8" borderId="54" xfId="0" applyFont="1" applyFill="1" applyBorder="1" applyAlignment="1">
      <alignment vertical="center" wrapText="1" readingOrder="1"/>
    </xf>
    <xf numFmtId="0" fontId="46" fillId="8" borderId="55" xfId="0" applyFont="1" applyFill="1" applyBorder="1" applyAlignment="1">
      <alignment vertical="center" wrapText="1" readingOrder="1"/>
    </xf>
    <xf numFmtId="0" fontId="46" fillId="8" borderId="49" xfId="0" applyFont="1" applyFill="1" applyBorder="1" applyAlignment="1">
      <alignment horizontal="center" vertical="center" wrapText="1" readingOrder="1"/>
    </xf>
    <xf numFmtId="0" fontId="46" fillId="8" borderId="17" xfId="0" applyFont="1" applyFill="1" applyBorder="1" applyAlignment="1">
      <alignment horizontal="center" vertical="center" wrapText="1" readingOrder="1"/>
    </xf>
    <xf numFmtId="0" fontId="46" fillId="8" borderId="17" xfId="0" applyFont="1" applyFill="1" applyBorder="1" applyAlignment="1">
      <alignment vertical="center" wrapText="1" readingOrder="1"/>
    </xf>
    <xf numFmtId="0" fontId="46" fillId="8" borderId="18" xfId="0" applyFont="1" applyFill="1" applyBorder="1" applyAlignment="1">
      <alignment vertical="center" wrapText="1" readingOrder="1"/>
    </xf>
    <xf numFmtId="0" fontId="50" fillId="0" borderId="1" xfId="0" applyFont="1" applyBorder="1" applyAlignment="1">
      <alignment vertical="center" wrapText="1"/>
    </xf>
    <xf numFmtId="2" fontId="34" fillId="0" borderId="1" xfId="0" applyNumberFormat="1" applyFont="1" applyBorder="1" applyAlignment="1">
      <alignment horizontal="center" vertical="center" wrapText="1" readingOrder="1"/>
    </xf>
    <xf numFmtId="0" fontId="16" fillId="0" borderId="1" xfId="0" applyFont="1" applyBorder="1" applyAlignment="1">
      <alignment vertical="center" wrapText="1"/>
    </xf>
    <xf numFmtId="2" fontId="34" fillId="0" borderId="2" xfId="0" applyNumberFormat="1" applyFont="1" applyBorder="1" applyAlignment="1">
      <alignment horizontal="center" vertical="center" wrapText="1" readingOrder="1"/>
    </xf>
    <xf numFmtId="0" fontId="44" fillId="4" borderId="1" xfId="0" applyFont="1" applyFill="1" applyBorder="1" applyAlignment="1">
      <alignment horizontal="center" vertical="center" wrapText="1"/>
    </xf>
    <xf numFmtId="0" fontId="44" fillId="4" borderId="1" xfId="0" applyFont="1" applyFill="1" applyBorder="1" applyAlignment="1">
      <alignment horizontal="left" vertical="center" wrapText="1"/>
    </xf>
    <xf numFmtId="0" fontId="44" fillId="4" borderId="1" xfId="0" applyFont="1" applyFill="1" applyBorder="1" applyAlignment="1">
      <alignment horizontal="right" vertical="center" wrapText="1" readingOrder="1"/>
    </xf>
    <xf numFmtId="169" fontId="44" fillId="4" borderId="1" xfId="0" applyNumberFormat="1" applyFont="1" applyFill="1" applyBorder="1" applyAlignment="1">
      <alignment horizontal="right" vertical="center" wrapText="1" readingOrder="1"/>
    </xf>
    <xf numFmtId="1" fontId="44" fillId="4" borderId="1" xfId="0" applyNumberFormat="1" applyFont="1" applyFill="1" applyBorder="1" applyAlignment="1">
      <alignment horizontal="right" vertical="center" wrapText="1" readingOrder="1"/>
    </xf>
    <xf numFmtId="2" fontId="44" fillId="4" borderId="1" xfId="0" applyNumberFormat="1" applyFont="1" applyFill="1" applyBorder="1" applyAlignment="1">
      <alignment horizontal="right" vertical="center" wrapText="1" readingOrder="1"/>
    </xf>
    <xf numFmtId="173" fontId="35" fillId="0" borderId="2" xfId="0" applyNumberFormat="1" applyFont="1" applyBorder="1" applyAlignment="1">
      <alignment horizontal="right" vertical="center" wrapText="1"/>
    </xf>
    <xf numFmtId="0" fontId="26" fillId="0" borderId="42" xfId="0" applyFont="1" applyBorder="1" applyAlignment="1">
      <alignment horizontal="center" vertical="center" wrapText="1"/>
    </xf>
    <xf numFmtId="0" fontId="26" fillId="0" borderId="47" xfId="0" applyFont="1" applyBorder="1" applyAlignment="1">
      <alignment vertical="center" wrapText="1"/>
    </xf>
    <xf numFmtId="0" fontId="26" fillId="0" borderId="12" xfId="0" applyFont="1" applyBorder="1" applyAlignment="1">
      <alignment vertical="center" wrapText="1"/>
    </xf>
    <xf numFmtId="0" fontId="36" fillId="0" borderId="1" xfId="0" applyFont="1" applyBorder="1" applyAlignment="1">
      <alignment vertical="top" wrapText="1"/>
    </xf>
    <xf numFmtId="0" fontId="28" fillId="2" borderId="0" xfId="0" applyFont="1" applyFill="1" applyAlignment="1" applyProtection="1">
      <alignment horizontal="center" vertical="center" wrapText="1"/>
      <protection locked="0"/>
    </xf>
    <xf numFmtId="0" fontId="5" fillId="2" borderId="0" xfId="2" applyFill="1" applyAlignment="1" applyProtection="1">
      <alignment horizontal="center" vertical="center" wrapText="1"/>
    </xf>
    <xf numFmtId="0" fontId="20" fillId="15" borderId="0" xfId="0" applyFont="1" applyFill="1" applyAlignment="1">
      <alignment horizontal="center" vertical="center" wrapText="1"/>
    </xf>
    <xf numFmtId="0" fontId="22" fillId="2" borderId="0" xfId="0" applyFont="1" applyFill="1" applyAlignment="1" applyProtection="1">
      <alignment horizontal="center" vertical="center" wrapText="1"/>
      <protection locked="0"/>
    </xf>
    <xf numFmtId="0" fontId="25" fillId="2" borderId="0" xfId="0" applyFont="1" applyFill="1" applyAlignment="1" applyProtection="1">
      <alignment horizontal="center"/>
      <protection locked="0"/>
    </xf>
    <xf numFmtId="0" fontId="21" fillId="15" borderId="0" xfId="0" applyFont="1" applyFill="1" applyAlignment="1">
      <alignment horizontal="center" vertical="center" wrapText="1"/>
    </xf>
    <xf numFmtId="0" fontId="52" fillId="2" borderId="0" xfId="0" applyFont="1" applyFill="1" applyAlignment="1">
      <alignment horizontal="center" vertical="center" wrapText="1"/>
    </xf>
    <xf numFmtId="0" fontId="15" fillId="18" borderId="5" xfId="0" applyFont="1" applyFill="1" applyBorder="1" applyAlignment="1">
      <alignment horizontal="center" vertical="center" wrapText="1"/>
    </xf>
    <xf numFmtId="0" fontId="15" fillId="18" borderId="8" xfId="0" applyFont="1" applyFill="1" applyBorder="1" applyAlignment="1">
      <alignment horizontal="center" vertical="center" wrapText="1"/>
    </xf>
    <xf numFmtId="0" fontId="15" fillId="18" borderId="3" xfId="0" applyFont="1" applyFill="1" applyBorder="1" applyAlignment="1">
      <alignment horizontal="center" vertical="center" wrapText="1"/>
    </xf>
    <xf numFmtId="0" fontId="52" fillId="0" borderId="5" xfId="0" applyFont="1" applyBorder="1" applyAlignment="1">
      <alignment horizontal="center" vertical="center" wrapText="1"/>
    </xf>
    <xf numFmtId="0" fontId="52" fillId="0" borderId="8" xfId="0" applyFont="1" applyBorder="1" applyAlignment="1">
      <alignment horizontal="center" vertical="center" wrapText="1"/>
    </xf>
    <xf numFmtId="0" fontId="52" fillId="0" borderId="3" xfId="0" applyFont="1" applyBorder="1" applyAlignment="1">
      <alignment horizontal="center" vertical="center" wrapText="1"/>
    </xf>
    <xf numFmtId="0" fontId="15" fillId="18" borderId="4" xfId="0" applyFont="1" applyFill="1" applyBorder="1" applyAlignment="1">
      <alignment horizontal="center" vertical="center" wrapText="1"/>
    </xf>
    <xf numFmtId="0" fontId="15" fillId="18" borderId="2" xfId="0" applyFont="1" applyFill="1" applyBorder="1" applyAlignment="1">
      <alignment horizontal="center" vertical="center" wrapText="1"/>
    </xf>
    <xf numFmtId="0" fontId="43" fillId="9" borderId="54" xfId="0" applyFont="1" applyFill="1" applyBorder="1" applyAlignment="1">
      <alignment horizontal="center" vertical="center"/>
    </xf>
    <xf numFmtId="0" fontId="43" fillId="9" borderId="1" xfId="0" applyFont="1" applyFill="1" applyBorder="1" applyAlignment="1">
      <alignment horizontal="center" vertical="center"/>
    </xf>
    <xf numFmtId="0" fontId="43" fillId="9" borderId="4" xfId="0" applyFont="1" applyFill="1" applyBorder="1" applyAlignment="1">
      <alignment horizontal="center" vertical="center"/>
    </xf>
    <xf numFmtId="0" fontId="43" fillId="9" borderId="15" xfId="0" applyFont="1" applyFill="1" applyBorder="1" applyAlignment="1">
      <alignment horizontal="center" vertical="center" wrapText="1"/>
    </xf>
    <xf numFmtId="0" fontId="43" fillId="9" borderId="56" xfId="0" applyFont="1" applyFill="1" applyBorder="1" applyAlignment="1">
      <alignment horizontal="center" vertical="center" wrapText="1"/>
    </xf>
    <xf numFmtId="0" fontId="44" fillId="4" borderId="1" xfId="0" applyFont="1" applyFill="1" applyBorder="1" applyAlignment="1">
      <alignment horizontal="center" vertical="center" wrapText="1"/>
    </xf>
    <xf numFmtId="168" fontId="9" fillId="10" borderId="48" xfId="0" applyNumberFormat="1" applyFont="1" applyFill="1" applyBorder="1" applyAlignment="1">
      <alignment horizontal="center" vertical="center" wrapText="1"/>
    </xf>
    <xf numFmtId="168" fontId="9" fillId="10" borderId="0" xfId="0" applyNumberFormat="1" applyFont="1" applyFill="1" applyAlignment="1">
      <alignment horizontal="center" vertical="center" wrapText="1"/>
    </xf>
    <xf numFmtId="168" fontId="9" fillId="10" borderId="43" xfId="0" applyNumberFormat="1" applyFont="1" applyFill="1" applyBorder="1" applyAlignment="1">
      <alignment horizontal="center" vertical="center" wrapText="1"/>
    </xf>
    <xf numFmtId="0" fontId="46" fillId="23" borderId="53" xfId="0" applyFont="1" applyFill="1" applyBorder="1" applyAlignment="1">
      <alignment horizontal="center" vertical="center" wrapText="1"/>
    </xf>
    <xf numFmtId="0" fontId="46" fillId="23" borderId="49" xfId="0" applyFont="1" applyFill="1" applyBorder="1" applyAlignment="1">
      <alignment horizontal="center" vertical="center" wrapText="1"/>
    </xf>
    <xf numFmtId="0" fontId="43" fillId="24" borderId="45" xfId="0" applyFont="1" applyFill="1" applyBorder="1" applyAlignment="1">
      <alignment horizontal="center" vertical="center" wrapText="1"/>
    </xf>
    <xf numFmtId="0" fontId="43" fillId="24" borderId="63" xfId="0" applyFont="1" applyFill="1" applyBorder="1" applyAlignment="1">
      <alignment horizontal="center" vertical="center" wrapText="1"/>
    </xf>
    <xf numFmtId="0" fontId="43" fillId="24" borderId="46" xfId="0" applyFont="1" applyFill="1" applyBorder="1" applyAlignment="1">
      <alignment horizontal="center" vertical="center" wrapText="1"/>
    </xf>
    <xf numFmtId="0" fontId="43" fillId="9" borderId="45" xfId="0" applyFont="1" applyFill="1" applyBorder="1" applyAlignment="1">
      <alignment horizontal="center" vertical="center" wrapText="1"/>
    </xf>
    <xf numFmtId="0" fontId="43" fillId="9" borderId="63" xfId="0" applyFont="1" applyFill="1" applyBorder="1" applyAlignment="1">
      <alignment horizontal="center" vertical="center" wrapText="1"/>
    </xf>
    <xf numFmtId="0" fontId="43" fillId="9" borderId="46" xfId="0" applyFont="1" applyFill="1" applyBorder="1" applyAlignment="1">
      <alignment horizontal="center" vertical="center" wrapText="1"/>
    </xf>
    <xf numFmtId="0" fontId="43" fillId="9" borderId="23" xfId="0" applyFont="1" applyFill="1" applyBorder="1" applyAlignment="1">
      <alignment horizontal="center" vertical="center" wrapText="1"/>
    </xf>
    <xf numFmtId="0" fontId="43" fillId="9" borderId="5" xfId="0" applyFont="1" applyFill="1" applyBorder="1" applyAlignment="1">
      <alignment horizontal="center" vertical="center" wrapText="1"/>
    </xf>
    <xf numFmtId="0" fontId="43" fillId="9" borderId="6" xfId="0" applyFont="1" applyFill="1" applyBorder="1" applyAlignment="1">
      <alignment horizontal="center" vertical="center" wrapText="1"/>
    </xf>
    <xf numFmtId="0" fontId="43" fillId="9" borderId="54" xfId="0" applyFont="1" applyFill="1" applyBorder="1" applyAlignment="1">
      <alignment horizontal="center" vertical="center" wrapText="1"/>
    </xf>
    <xf numFmtId="0" fontId="43" fillId="9" borderId="1" xfId="0" applyFont="1" applyFill="1" applyBorder="1" applyAlignment="1">
      <alignment horizontal="center" vertical="center" wrapText="1"/>
    </xf>
    <xf numFmtId="0" fontId="43" fillId="9" borderId="4" xfId="0" applyFont="1" applyFill="1" applyBorder="1" applyAlignment="1">
      <alignment horizontal="center" vertical="center" wrapText="1"/>
    </xf>
    <xf numFmtId="0" fontId="46" fillId="20" borderId="55" xfId="0" applyFont="1" applyFill="1" applyBorder="1" applyAlignment="1">
      <alignment horizontal="center" vertical="center" wrapText="1"/>
    </xf>
    <xf numFmtId="0" fontId="46" fillId="20" borderId="18" xfId="0" applyFont="1" applyFill="1" applyBorder="1" applyAlignment="1">
      <alignment horizontal="center" vertical="center" wrapText="1"/>
    </xf>
    <xf numFmtId="0" fontId="46" fillId="20" borderId="53" xfId="0" applyFont="1" applyFill="1" applyBorder="1" applyAlignment="1">
      <alignment horizontal="center" vertical="center" wrapText="1"/>
    </xf>
    <xf numFmtId="0" fontId="46" fillId="20" borderId="49" xfId="0" applyFont="1" applyFill="1" applyBorder="1" applyAlignment="1">
      <alignment horizontal="center" vertical="center" wrapText="1"/>
    </xf>
    <xf numFmtId="0" fontId="46" fillId="5" borderId="45" xfId="0" applyFont="1" applyFill="1" applyBorder="1" applyAlignment="1">
      <alignment horizontal="center" vertical="center" wrapText="1"/>
    </xf>
    <xf numFmtId="0" fontId="46" fillId="5" borderId="46" xfId="0" applyFont="1" applyFill="1" applyBorder="1" applyAlignment="1">
      <alignment horizontal="center" vertical="center" wrapText="1"/>
    </xf>
    <xf numFmtId="0" fontId="43" fillId="23" borderId="55" xfId="0" applyFont="1" applyFill="1" applyBorder="1" applyAlignment="1">
      <alignment horizontal="center" vertical="center" wrapText="1"/>
    </xf>
    <xf numFmtId="0" fontId="43" fillId="23" borderId="18" xfId="0" applyFont="1" applyFill="1" applyBorder="1" applyAlignment="1">
      <alignment horizontal="center" vertical="center" wrapText="1"/>
    </xf>
    <xf numFmtId="0" fontId="46" fillId="23" borderId="54" xfId="0" applyFont="1" applyFill="1" applyBorder="1" applyAlignment="1">
      <alignment horizontal="center" vertical="center" wrapText="1"/>
    </xf>
    <xf numFmtId="0" fontId="46" fillId="23" borderId="17" xfId="0" applyFont="1" applyFill="1" applyBorder="1" applyAlignment="1">
      <alignment horizontal="center" vertical="center" wrapText="1"/>
    </xf>
    <xf numFmtId="0" fontId="46" fillId="8" borderId="33" xfId="6" applyFont="1" applyFill="1" applyBorder="1" applyAlignment="1">
      <alignment horizontal="center" vertical="center" wrapText="1"/>
    </xf>
    <xf numFmtId="0" fontId="46" fillId="8" borderId="19" xfId="6" applyFont="1" applyFill="1" applyBorder="1" applyAlignment="1">
      <alignment horizontal="center" vertical="center" wrapText="1"/>
    </xf>
    <xf numFmtId="0" fontId="46" fillId="8" borderId="20" xfId="6" applyFont="1" applyFill="1" applyBorder="1" applyAlignment="1">
      <alignment horizontal="center" vertical="center" wrapText="1"/>
    </xf>
    <xf numFmtId="3" fontId="17" fillId="0" borderId="2" xfId="0" applyNumberFormat="1" applyFont="1" applyBorder="1" applyAlignment="1">
      <alignment horizontal="center" vertical="center" wrapText="1"/>
    </xf>
    <xf numFmtId="3" fontId="17" fillId="0" borderId="1" xfId="0" applyNumberFormat="1" applyFont="1" applyBorder="1" applyAlignment="1">
      <alignment horizontal="center" vertical="center" wrapText="1"/>
    </xf>
    <xf numFmtId="0" fontId="46" fillId="8" borderId="30" xfId="6" applyFont="1" applyFill="1" applyBorder="1" applyAlignment="1">
      <alignment horizontal="center" vertical="center" wrapText="1"/>
    </xf>
    <xf numFmtId="0" fontId="46" fillId="8" borderId="31" xfId="6" applyFont="1" applyFill="1" applyBorder="1" applyAlignment="1">
      <alignment horizontal="center" vertical="center" wrapText="1"/>
    </xf>
    <xf numFmtId="0" fontId="46" fillId="8" borderId="33" xfId="0" applyFont="1" applyFill="1" applyBorder="1" applyAlignment="1">
      <alignment horizontal="center" vertical="center" wrapText="1" readingOrder="1"/>
    </xf>
    <xf numFmtId="0" fontId="46" fillId="8" borderId="19" xfId="0" applyFont="1" applyFill="1" applyBorder="1" applyAlignment="1">
      <alignment horizontal="center" vertical="center" wrapText="1" readingOrder="1"/>
    </xf>
    <xf numFmtId="0" fontId="46" fillId="8" borderId="20" xfId="0" applyFont="1" applyFill="1" applyBorder="1" applyAlignment="1">
      <alignment horizontal="center" vertical="center" wrapText="1" readingOrder="1"/>
    </xf>
    <xf numFmtId="0" fontId="46" fillId="8" borderId="68" xfId="0" applyFont="1" applyFill="1" applyBorder="1" applyAlignment="1">
      <alignment horizontal="center" vertical="center" wrapText="1"/>
    </xf>
    <xf numFmtId="0" fontId="46" fillId="8" borderId="21" xfId="0" applyFont="1" applyFill="1" applyBorder="1" applyAlignment="1">
      <alignment horizontal="center" vertical="center" wrapText="1"/>
    </xf>
    <xf numFmtId="0" fontId="46" fillId="8" borderId="61" xfId="0" applyFont="1" applyFill="1" applyBorder="1" applyAlignment="1">
      <alignment horizontal="center" vertical="center" wrapText="1"/>
    </xf>
    <xf numFmtId="0" fontId="46" fillId="8" borderId="22" xfId="0" applyFont="1" applyFill="1" applyBorder="1" applyAlignment="1">
      <alignment horizontal="center" vertical="center" wrapText="1"/>
    </xf>
    <xf numFmtId="0" fontId="46" fillId="8" borderId="61" xfId="0" applyFont="1" applyFill="1" applyBorder="1" applyAlignment="1">
      <alignment horizontal="center" vertical="center" wrapText="1" readingOrder="1"/>
    </xf>
    <xf numFmtId="0" fontId="46" fillId="8" borderId="22" xfId="0" applyFont="1" applyFill="1" applyBorder="1" applyAlignment="1">
      <alignment horizontal="center" vertical="center" wrapText="1" readingOrder="1"/>
    </xf>
    <xf numFmtId="3" fontId="46" fillId="8" borderId="61" xfId="0" applyNumberFormat="1" applyFont="1" applyFill="1" applyBorder="1" applyAlignment="1">
      <alignment horizontal="center" vertical="center" wrapText="1"/>
    </xf>
    <xf numFmtId="3" fontId="46" fillId="8" borderId="22" xfId="0" applyNumberFormat="1" applyFont="1" applyFill="1" applyBorder="1" applyAlignment="1">
      <alignment horizontal="center" vertical="center" wrapText="1"/>
    </xf>
    <xf numFmtId="44" fontId="46" fillId="8" borderId="61" xfId="0" applyNumberFormat="1" applyFont="1" applyFill="1" applyBorder="1" applyAlignment="1">
      <alignment horizontal="center" vertical="center" wrapText="1"/>
    </xf>
    <xf numFmtId="44" fontId="46" fillId="8" borderId="22" xfId="0" applyNumberFormat="1" applyFont="1" applyFill="1" applyBorder="1" applyAlignment="1">
      <alignment horizontal="center" vertical="center" wrapText="1"/>
    </xf>
    <xf numFmtId="0" fontId="72" fillId="8" borderId="61" xfId="0" applyFont="1" applyFill="1" applyBorder="1" applyAlignment="1">
      <alignment horizontal="center" vertical="center" wrapText="1"/>
    </xf>
    <xf numFmtId="0" fontId="72" fillId="8" borderId="22" xfId="0" applyFont="1" applyFill="1" applyBorder="1" applyAlignment="1">
      <alignment horizontal="center" vertical="center" wrapText="1"/>
    </xf>
    <xf numFmtId="0" fontId="72" fillId="8" borderId="69" xfId="0" applyFont="1" applyFill="1" applyBorder="1" applyAlignment="1">
      <alignment horizontal="center" vertical="center" wrapText="1"/>
    </xf>
    <xf numFmtId="0" fontId="72" fillId="8" borderId="37" xfId="0" applyFont="1" applyFill="1" applyBorder="1" applyAlignment="1">
      <alignment horizontal="center" vertical="center" wrapText="1"/>
    </xf>
    <xf numFmtId="0" fontId="46" fillId="8" borderId="69" xfId="0" applyFont="1" applyFill="1" applyBorder="1" applyAlignment="1">
      <alignment horizontal="center" vertical="center" wrapText="1"/>
    </xf>
    <xf numFmtId="0" fontId="46" fillId="8" borderId="37" xfId="0" applyFont="1" applyFill="1" applyBorder="1" applyAlignment="1">
      <alignment horizontal="center" vertical="center" wrapText="1"/>
    </xf>
    <xf numFmtId="0" fontId="46" fillId="8" borderId="29" xfId="0" applyFont="1" applyFill="1" applyBorder="1" applyAlignment="1">
      <alignment horizontal="center" vertical="center" wrapText="1" readingOrder="1"/>
    </xf>
    <xf numFmtId="0" fontId="46" fillId="8" borderId="24" xfId="0" applyFont="1" applyFill="1" applyBorder="1" applyAlignment="1">
      <alignment horizontal="center" vertical="center" wrapText="1" readingOrder="1"/>
    </xf>
    <xf numFmtId="0" fontId="45" fillId="8" borderId="30" xfId="6" applyFont="1" applyFill="1" applyBorder="1" applyAlignment="1">
      <alignment horizontal="center" vertical="center" wrapText="1"/>
    </xf>
    <xf numFmtId="0" fontId="45" fillId="8" borderId="31" xfId="6" applyFont="1" applyFill="1" applyBorder="1" applyAlignment="1">
      <alignment horizontal="center" vertical="center" wrapText="1"/>
    </xf>
    <xf numFmtId="0" fontId="45" fillId="8" borderId="35" xfId="6" applyFont="1" applyFill="1" applyBorder="1" applyAlignment="1">
      <alignment horizontal="center" vertical="center" wrapText="1"/>
    </xf>
    <xf numFmtId="0" fontId="45" fillId="8" borderId="71" xfId="6" applyFont="1" applyFill="1" applyBorder="1" applyAlignment="1">
      <alignment horizontal="center" vertical="center" wrapText="1"/>
    </xf>
    <xf numFmtId="0" fontId="43" fillId="8" borderId="1" xfId="0" applyFont="1" applyFill="1" applyBorder="1" applyAlignment="1">
      <alignment horizontal="center" vertical="center"/>
    </xf>
    <xf numFmtId="0" fontId="51" fillId="2" borderId="1" xfId="0" applyFont="1" applyFill="1" applyBorder="1" applyAlignment="1">
      <alignment horizontal="center" vertical="top" wrapText="1"/>
    </xf>
    <xf numFmtId="0" fontId="46" fillId="2" borderId="1" xfId="0" applyFont="1" applyFill="1" applyBorder="1" applyAlignment="1">
      <alignment horizontal="left" vertical="top" wrapText="1"/>
    </xf>
    <xf numFmtId="0" fontId="46" fillId="2" borderId="1" xfId="0" applyFont="1" applyFill="1" applyBorder="1" applyAlignment="1">
      <alignment horizontal="left" vertical="top"/>
    </xf>
    <xf numFmtId="0" fontId="73" fillId="0" borderId="34" xfId="0" applyFont="1" applyBorder="1" applyAlignment="1">
      <alignment horizontal="center" vertical="center"/>
    </xf>
    <xf numFmtId="0" fontId="73" fillId="0" borderId="35" xfId="0" applyFont="1" applyBorder="1" applyAlignment="1">
      <alignment horizontal="center" vertical="center"/>
    </xf>
    <xf numFmtId="0" fontId="73" fillId="0" borderId="31" xfId="0" applyFont="1" applyBorder="1" applyAlignment="1">
      <alignment horizontal="center" vertical="center"/>
    </xf>
    <xf numFmtId="0" fontId="73" fillId="0" borderId="32" xfId="0" applyFont="1" applyBorder="1" applyAlignment="1">
      <alignment horizontal="center" vertical="center"/>
    </xf>
    <xf numFmtId="169" fontId="44" fillId="4" borderId="30" xfId="0" applyNumberFormat="1" applyFont="1" applyFill="1" applyBorder="1" applyAlignment="1">
      <alignment horizontal="center" vertical="center" wrapText="1"/>
    </xf>
    <xf numFmtId="0" fontId="44" fillId="4" borderId="31" xfId="0" applyFont="1" applyFill="1" applyBorder="1" applyAlignment="1">
      <alignment horizontal="center" vertical="center" wrapText="1"/>
    </xf>
    <xf numFmtId="0" fontId="44" fillId="4" borderId="32" xfId="0" applyFont="1" applyFill="1" applyBorder="1" applyAlignment="1">
      <alignment horizontal="center" vertical="center" wrapText="1"/>
    </xf>
    <xf numFmtId="0" fontId="17" fillId="0" borderId="0" xfId="0" applyFont="1" applyAlignment="1">
      <alignment horizontal="center"/>
    </xf>
    <xf numFmtId="169" fontId="44" fillId="4" borderId="1" xfId="0" applyNumberFormat="1" applyFont="1" applyFill="1" applyBorder="1" applyAlignment="1">
      <alignment horizontal="right" vertical="center" wrapText="1"/>
    </xf>
    <xf numFmtId="0" fontId="44" fillId="4" borderId="1" xfId="0" applyFont="1" applyFill="1" applyBorder="1" applyAlignment="1">
      <alignment horizontal="right" vertical="center" wrapText="1"/>
    </xf>
    <xf numFmtId="168" fontId="9" fillId="10" borderId="34" xfId="0" applyNumberFormat="1" applyFont="1" applyFill="1" applyBorder="1" applyAlignment="1">
      <alignment horizontal="center" vertical="center" wrapText="1"/>
    </xf>
    <xf numFmtId="168" fontId="9" fillId="10" borderId="35" xfId="0" applyNumberFormat="1" applyFont="1" applyFill="1" applyBorder="1" applyAlignment="1">
      <alignment horizontal="center" vertical="center" wrapText="1"/>
    </xf>
    <xf numFmtId="0" fontId="46" fillId="8" borderId="23" xfId="0" applyFont="1" applyFill="1" applyBorder="1" applyAlignment="1">
      <alignment horizontal="center" vertical="center" wrapText="1" readingOrder="1"/>
    </xf>
    <xf numFmtId="0" fontId="46" fillId="8" borderId="54" xfId="0" applyFont="1" applyFill="1" applyBorder="1" applyAlignment="1">
      <alignment horizontal="center" vertical="center" wrapText="1" readingOrder="1"/>
    </xf>
    <xf numFmtId="0" fontId="32" fillId="0" borderId="2" xfId="0" applyFont="1" applyBorder="1" applyAlignment="1">
      <alignment horizontal="center" vertical="center" wrapText="1"/>
    </xf>
    <xf numFmtId="0" fontId="32" fillId="0" borderId="1" xfId="0" applyFont="1" applyBorder="1" applyAlignment="1">
      <alignment horizontal="center" vertical="center" wrapText="1"/>
    </xf>
    <xf numFmtId="0" fontId="43" fillId="23" borderId="30" xfId="0" applyFont="1" applyFill="1" applyBorder="1" applyAlignment="1">
      <alignment horizontal="center" vertical="center" wrapText="1"/>
    </xf>
    <xf numFmtId="0" fontId="43" fillId="23" borderId="31" xfId="0" applyFont="1" applyFill="1" applyBorder="1" applyAlignment="1">
      <alignment horizontal="center" vertical="center" wrapText="1"/>
    </xf>
    <xf numFmtId="0" fontId="43" fillId="23" borderId="32" xfId="0" applyFont="1" applyFill="1" applyBorder="1" applyAlignment="1">
      <alignment horizontal="center" vertical="center" wrapText="1"/>
    </xf>
    <xf numFmtId="0" fontId="43" fillId="20" borderId="30" xfId="0" applyFont="1" applyFill="1" applyBorder="1" applyAlignment="1">
      <alignment horizontal="center" vertical="center" wrapText="1"/>
    </xf>
    <xf numFmtId="0" fontId="43" fillId="20" borderId="3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165" fontId="34" fillId="0" borderId="2" xfId="6" applyNumberFormat="1" applyFont="1" applyFill="1" applyBorder="1" applyAlignment="1">
      <alignment horizontal="center" vertical="center" wrapText="1"/>
    </xf>
    <xf numFmtId="165" fontId="34" fillId="0" borderId="1" xfId="6" applyNumberFormat="1"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2"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15" fillId="2" borderId="4"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1" xfId="0" applyFont="1" applyFill="1" applyBorder="1" applyAlignment="1">
      <alignment horizontal="center" vertical="center"/>
    </xf>
    <xf numFmtId="0" fontId="61" fillId="2" borderId="5" xfId="0" applyFont="1" applyFill="1" applyBorder="1" applyAlignment="1">
      <alignment horizontal="left" vertical="center" wrapText="1"/>
    </xf>
    <xf numFmtId="0" fontId="61" fillId="2" borderId="8" xfId="0" applyFont="1" applyFill="1" applyBorder="1" applyAlignment="1">
      <alignment horizontal="left" vertical="center"/>
    </xf>
    <xf numFmtId="0" fontId="62" fillId="2" borderId="1" xfId="0" applyFont="1" applyFill="1" applyBorder="1" applyAlignment="1">
      <alignment horizontal="left" vertical="top" wrapText="1"/>
    </xf>
    <xf numFmtId="0" fontId="9" fillId="11" borderId="39" xfId="0" applyFont="1" applyFill="1" applyBorder="1" applyAlignment="1">
      <alignment horizontal="center" vertical="center" wrapText="1"/>
    </xf>
    <xf numFmtId="0" fontId="9" fillId="11" borderId="38" xfId="0" applyFont="1" applyFill="1" applyBorder="1" applyAlignment="1">
      <alignment horizontal="center" vertical="center" wrapText="1"/>
    </xf>
    <xf numFmtId="0" fontId="9" fillId="11" borderId="21" xfId="0" applyFont="1" applyFill="1" applyBorder="1" applyAlignment="1">
      <alignment horizontal="center" vertical="center" wrapText="1"/>
    </xf>
    <xf numFmtId="0" fontId="9" fillId="11" borderId="70" xfId="0" applyFont="1" applyFill="1" applyBorder="1" applyAlignment="1">
      <alignment horizontal="center" vertical="center" wrapText="1"/>
    </xf>
    <xf numFmtId="0" fontId="9" fillId="11" borderId="22" xfId="0" applyFont="1" applyFill="1" applyBorder="1" applyAlignment="1">
      <alignment horizontal="center" vertical="center" wrapText="1"/>
    </xf>
    <xf numFmtId="0" fontId="43" fillId="22" borderId="34" xfId="0" applyFont="1" applyFill="1" applyBorder="1" applyAlignment="1">
      <alignment horizontal="center" vertical="center" wrapText="1" readingOrder="1"/>
    </xf>
    <xf numFmtId="0" fontId="43" fillId="22" borderId="35" xfId="0" applyFont="1" applyFill="1" applyBorder="1" applyAlignment="1">
      <alignment horizontal="center" vertical="center" wrapText="1" readingOrder="1"/>
    </xf>
    <xf numFmtId="0" fontId="43" fillId="22" borderId="71" xfId="0" applyFont="1" applyFill="1" applyBorder="1" applyAlignment="1">
      <alignment horizontal="center" vertical="center" wrapText="1" readingOrder="1"/>
    </xf>
    <xf numFmtId="0" fontId="43" fillId="22" borderId="39" xfId="0" applyFont="1" applyFill="1" applyBorder="1" applyAlignment="1">
      <alignment horizontal="center" vertical="center" wrapText="1" readingOrder="1"/>
    </xf>
    <xf numFmtId="0" fontId="43" fillId="22" borderId="38" xfId="0" applyFont="1" applyFill="1" applyBorder="1" applyAlignment="1">
      <alignment horizontal="center" vertical="center" wrapText="1" readingOrder="1"/>
    </xf>
    <xf numFmtId="0" fontId="43" fillId="22" borderId="44" xfId="0" applyFont="1" applyFill="1" applyBorder="1" applyAlignment="1">
      <alignment horizontal="center" vertical="center" wrapText="1" readingOrder="1"/>
    </xf>
    <xf numFmtId="0" fontId="43" fillId="20" borderId="34" xfId="0" applyFont="1" applyFill="1" applyBorder="1" applyAlignment="1">
      <alignment horizontal="center" vertical="center" wrapText="1"/>
    </xf>
    <xf numFmtId="0" fontId="43" fillId="20" borderId="71" xfId="0" applyFont="1" applyFill="1" applyBorder="1" applyAlignment="1">
      <alignment horizontal="center" vertical="center" wrapText="1"/>
    </xf>
    <xf numFmtId="0" fontId="43" fillId="20" borderId="39" xfId="0" applyFont="1" applyFill="1" applyBorder="1" applyAlignment="1">
      <alignment horizontal="center" vertical="center" wrapText="1"/>
    </xf>
    <xf numFmtId="0" fontId="43" fillId="20" borderId="44" xfId="0" applyFont="1" applyFill="1" applyBorder="1" applyAlignment="1">
      <alignment horizontal="center" vertical="center" wrapText="1"/>
    </xf>
    <xf numFmtId="0" fontId="43" fillId="23" borderId="34" xfId="0" applyFont="1" applyFill="1" applyBorder="1" applyAlignment="1">
      <alignment horizontal="center" vertical="center" wrapText="1"/>
    </xf>
    <xf numFmtId="0" fontId="43" fillId="23" borderId="35" xfId="0" applyFont="1" applyFill="1" applyBorder="1" applyAlignment="1">
      <alignment horizontal="center" vertical="center" wrapText="1"/>
    </xf>
    <xf numFmtId="0" fontId="43" fillId="23" borderId="71" xfId="0" applyFont="1" applyFill="1" applyBorder="1" applyAlignment="1">
      <alignment horizontal="center" vertical="center" wrapText="1"/>
    </xf>
    <xf numFmtId="0" fontId="43" fillId="23" borderId="39" xfId="0" applyFont="1" applyFill="1" applyBorder="1" applyAlignment="1">
      <alignment horizontal="center" vertical="center" wrapText="1"/>
    </xf>
    <xf numFmtId="0" fontId="43" fillId="23" borderId="38" xfId="0" applyFont="1" applyFill="1" applyBorder="1" applyAlignment="1">
      <alignment horizontal="center" vertical="center" wrapText="1"/>
    </xf>
    <xf numFmtId="0" fontId="43" fillId="23" borderId="44" xfId="0" applyFont="1" applyFill="1" applyBorder="1" applyAlignment="1">
      <alignment horizontal="center" vertical="center" wrapText="1"/>
    </xf>
    <xf numFmtId="0" fontId="43" fillId="8" borderId="34" xfId="0" applyFont="1" applyFill="1" applyBorder="1" applyAlignment="1">
      <alignment horizontal="center" vertical="center" wrapText="1"/>
    </xf>
    <xf numFmtId="0" fontId="43" fillId="8" borderId="35" xfId="0" applyFont="1" applyFill="1" applyBorder="1" applyAlignment="1">
      <alignment horizontal="center" vertical="center" wrapText="1"/>
    </xf>
    <xf numFmtId="0" fontId="43" fillId="8" borderId="71" xfId="0" applyFont="1" applyFill="1" applyBorder="1" applyAlignment="1">
      <alignment horizontal="center" vertical="center" wrapText="1"/>
    </xf>
    <xf numFmtId="0" fontId="43" fillId="8" borderId="39" xfId="0" applyFont="1" applyFill="1" applyBorder="1" applyAlignment="1">
      <alignment horizontal="center" vertical="center" wrapText="1"/>
    </xf>
    <xf numFmtId="0" fontId="43" fillId="8" borderId="38" xfId="0" applyFont="1" applyFill="1" applyBorder="1" applyAlignment="1">
      <alignment horizontal="center" vertical="center" wrapText="1"/>
    </xf>
    <xf numFmtId="0" fontId="43" fillId="8" borderId="44" xfId="0" applyFont="1" applyFill="1" applyBorder="1" applyAlignment="1">
      <alignment horizontal="center" vertical="center" wrapText="1"/>
    </xf>
    <xf numFmtId="0" fontId="44" fillId="4" borderId="30" xfId="0" applyFont="1" applyFill="1" applyBorder="1" applyAlignment="1">
      <alignment horizontal="center" vertical="center" wrapText="1"/>
    </xf>
    <xf numFmtId="0" fontId="43" fillId="22" borderId="45" xfId="0" applyFont="1" applyFill="1" applyBorder="1" applyAlignment="1">
      <alignment horizontal="center" vertical="center" wrapText="1" readingOrder="1"/>
    </xf>
    <xf numFmtId="0" fontId="43" fillId="22" borderId="46" xfId="0" applyFont="1" applyFill="1" applyBorder="1" applyAlignment="1">
      <alignment horizontal="center" vertical="center" wrapText="1" readingOrder="1"/>
    </xf>
    <xf numFmtId="0" fontId="43" fillId="22" borderId="33" xfId="0" applyFont="1" applyFill="1" applyBorder="1" applyAlignment="1">
      <alignment horizontal="center" vertical="center" wrapText="1" readingOrder="1"/>
    </xf>
    <xf numFmtId="0" fontId="43" fillId="22" borderId="20" xfId="0" applyFont="1" applyFill="1" applyBorder="1" applyAlignment="1">
      <alignment horizontal="center" vertical="center" wrapText="1" readingOrder="1"/>
    </xf>
    <xf numFmtId="0" fontId="71" fillId="0" borderId="30" xfId="0" applyFont="1" applyBorder="1" applyAlignment="1">
      <alignment horizontal="center" vertical="center"/>
    </xf>
    <xf numFmtId="0" fontId="71" fillId="0" borderId="31" xfId="0" applyFont="1" applyBorder="1" applyAlignment="1">
      <alignment horizontal="center" vertical="center"/>
    </xf>
    <xf numFmtId="0" fontId="71" fillId="0" borderId="32" xfId="0" applyFont="1" applyBorder="1" applyAlignment="1">
      <alignment horizontal="center" vertical="center"/>
    </xf>
    <xf numFmtId="0" fontId="43" fillId="22" borderId="60" xfId="0" applyFont="1" applyFill="1" applyBorder="1" applyAlignment="1">
      <alignment horizontal="center" vertical="center" wrapText="1" readingOrder="1"/>
    </xf>
    <xf numFmtId="0" fontId="43" fillId="22" borderId="42" xfId="0" applyFont="1" applyFill="1" applyBorder="1" applyAlignment="1">
      <alignment horizontal="center" vertical="center" wrapText="1" readingOrder="1"/>
    </xf>
    <xf numFmtId="0" fontId="43" fillId="22" borderId="67" xfId="0" applyFont="1" applyFill="1" applyBorder="1" applyAlignment="1">
      <alignment horizontal="center" vertical="center" wrapText="1" readingOrder="1"/>
    </xf>
    <xf numFmtId="0" fontId="15" fillId="8" borderId="14" xfId="0" applyFont="1" applyFill="1" applyBorder="1" applyAlignment="1">
      <alignment horizontal="center" vertical="center"/>
    </xf>
    <xf numFmtId="0" fontId="15" fillId="8" borderId="0" xfId="0" applyFont="1" applyFill="1" applyAlignment="1">
      <alignment horizontal="center" vertical="center"/>
    </xf>
    <xf numFmtId="0" fontId="51" fillId="2" borderId="14" xfId="0" applyFont="1" applyFill="1" applyBorder="1" applyAlignment="1">
      <alignment horizontal="left" vertical="top" wrapText="1"/>
    </xf>
    <xf numFmtId="0" fontId="51" fillId="2" borderId="0" xfId="0" applyFont="1" applyFill="1" applyAlignment="1">
      <alignment horizontal="left" vertical="top" wrapText="1"/>
    </xf>
    <xf numFmtId="0" fontId="15" fillId="2" borderId="1" xfId="0" applyFont="1" applyFill="1" applyBorder="1" applyAlignment="1">
      <alignment horizontal="left" vertical="center" wrapText="1"/>
    </xf>
    <xf numFmtId="0" fontId="15" fillId="2" borderId="6"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 xfId="0" applyFont="1" applyFill="1" applyBorder="1" applyAlignment="1">
      <alignment horizontal="left" vertical="top" wrapText="1"/>
    </xf>
    <xf numFmtId="0" fontId="43" fillId="2" borderId="73" xfId="6" applyFont="1" applyFill="1" applyBorder="1" applyAlignment="1">
      <alignment horizontal="left" vertical="center" wrapText="1"/>
    </xf>
    <xf numFmtId="0" fontId="43" fillId="2" borderId="38" xfId="6" applyFont="1" applyFill="1" applyBorder="1" applyAlignment="1">
      <alignment horizontal="left" vertical="center" wrapText="1"/>
    </xf>
    <xf numFmtId="0" fontId="62" fillId="2" borderId="5" xfId="0" applyFont="1" applyFill="1" applyBorder="1" applyAlignment="1">
      <alignment horizontal="left" vertical="top" wrapText="1"/>
    </xf>
    <xf numFmtId="0" fontId="62" fillId="2" borderId="8" xfId="0" applyFont="1" applyFill="1" applyBorder="1" applyAlignment="1">
      <alignment horizontal="left" vertical="top" wrapText="1"/>
    </xf>
    <xf numFmtId="0" fontId="62" fillId="2" borderId="3" xfId="0" applyFont="1" applyFill="1" applyBorder="1" applyAlignment="1">
      <alignment horizontal="left" vertical="top" wrapText="1"/>
    </xf>
    <xf numFmtId="0" fontId="43" fillId="22" borderId="27" xfId="0" applyFont="1" applyFill="1" applyBorder="1" applyAlignment="1">
      <alignment horizontal="center" vertical="center" wrapText="1" readingOrder="1"/>
    </xf>
    <xf numFmtId="0" fontId="43" fillId="22" borderId="26" xfId="0" applyFont="1" applyFill="1" applyBorder="1" applyAlignment="1">
      <alignment horizontal="center" vertical="center" wrapText="1" readingOrder="1"/>
    </xf>
    <xf numFmtId="0" fontId="64" fillId="2" borderId="5" xfId="0" applyFont="1" applyFill="1" applyBorder="1" applyAlignment="1">
      <alignment horizontal="left" vertical="top" wrapText="1"/>
    </xf>
    <xf numFmtId="0" fontId="64" fillId="2" borderId="8" xfId="0" applyFont="1" applyFill="1" applyBorder="1" applyAlignment="1">
      <alignment horizontal="left" vertical="top" wrapText="1"/>
    </xf>
    <xf numFmtId="0" fontId="64" fillId="2" borderId="3" xfId="0" applyFont="1" applyFill="1" applyBorder="1" applyAlignment="1">
      <alignment horizontal="left" vertical="top" wrapText="1"/>
    </xf>
    <xf numFmtId="0" fontId="52" fillId="2" borderId="0" xfId="0" applyFont="1" applyFill="1" applyAlignment="1">
      <alignment horizontal="center" vertical="center"/>
    </xf>
    <xf numFmtId="0" fontId="34" fillId="2" borderId="6" xfId="0" applyFont="1" applyFill="1" applyBorder="1" applyAlignment="1">
      <alignment horizontal="justify" vertical="top"/>
    </xf>
    <xf numFmtId="0" fontId="34" fillId="2" borderId="7" xfId="0" applyFont="1" applyFill="1" applyBorder="1" applyAlignment="1">
      <alignment horizontal="justify" vertical="top"/>
    </xf>
    <xf numFmtId="0" fontId="34" fillId="2" borderId="11" xfId="0" applyFont="1" applyFill="1" applyBorder="1" applyAlignment="1">
      <alignment horizontal="justify" vertical="top"/>
    </xf>
    <xf numFmtId="0" fontId="34" fillId="2" borderId="14" xfId="0" applyFont="1" applyFill="1" applyBorder="1" applyAlignment="1">
      <alignment horizontal="justify" vertical="top"/>
    </xf>
    <xf numFmtId="0" fontId="34" fillId="2" borderId="0" xfId="0" applyFont="1" applyFill="1" applyAlignment="1">
      <alignment horizontal="justify" vertical="top"/>
    </xf>
    <xf numFmtId="0" fontId="34" fillId="2" borderId="43" xfId="0" applyFont="1" applyFill="1" applyBorder="1" applyAlignment="1">
      <alignment horizontal="justify" vertical="top"/>
    </xf>
    <xf numFmtId="0" fontId="45" fillId="2" borderId="5" xfId="0" applyFont="1" applyFill="1" applyBorder="1" applyAlignment="1">
      <alignment horizontal="left" vertical="center"/>
    </xf>
    <xf numFmtId="0" fontId="45" fillId="2" borderId="8" xfId="0" applyFont="1" applyFill="1" applyBorder="1" applyAlignment="1">
      <alignment horizontal="left" vertical="center"/>
    </xf>
    <xf numFmtId="0" fontId="45" fillId="2" borderId="3" xfId="0" applyFont="1" applyFill="1" applyBorder="1" applyAlignment="1">
      <alignment horizontal="left" vertical="center"/>
    </xf>
    <xf numFmtId="0" fontId="13" fillId="2" borderId="0" xfId="0" applyFont="1" applyFill="1" applyAlignment="1">
      <alignment horizontal="justify" vertical="top"/>
    </xf>
    <xf numFmtId="0" fontId="34" fillId="2" borderId="9" xfId="0" applyFont="1" applyFill="1" applyBorder="1" applyAlignment="1">
      <alignment horizontal="justify" vertical="top"/>
    </xf>
    <xf numFmtId="0" fontId="34" fillId="2" borderId="10" xfId="0" applyFont="1" applyFill="1" applyBorder="1" applyAlignment="1">
      <alignment horizontal="justify" vertical="top"/>
    </xf>
    <xf numFmtId="0" fontId="34" fillId="2" borderId="12" xfId="0" applyFont="1" applyFill="1" applyBorder="1" applyAlignment="1">
      <alignment horizontal="justify" vertical="top"/>
    </xf>
    <xf numFmtId="0" fontId="46" fillId="2" borderId="0" xfId="6" applyFont="1" applyFill="1" applyBorder="1" applyAlignment="1">
      <alignment horizontal="center" vertical="center" wrapText="1"/>
    </xf>
    <xf numFmtId="0" fontId="70" fillId="12" borderId="0" xfId="0" applyFont="1" applyFill="1" applyAlignment="1">
      <alignment horizontal="justify" vertical="center"/>
    </xf>
    <xf numFmtId="0" fontId="14" fillId="2" borderId="0" xfId="4" applyFont="1" applyFill="1" applyAlignment="1">
      <alignment horizontal="center" vertical="center" wrapText="1"/>
    </xf>
    <xf numFmtId="0" fontId="13" fillId="2" borderId="0" xfId="4" applyFont="1" applyFill="1" applyAlignment="1">
      <alignment horizontal="center" vertical="center" wrapText="1"/>
    </xf>
    <xf numFmtId="0" fontId="14" fillId="16" borderId="59" xfId="4" applyFont="1" applyFill="1" applyBorder="1" applyAlignment="1">
      <alignment horizontal="center" vertical="center" wrapText="1"/>
    </xf>
    <xf numFmtId="0" fontId="14" fillId="16" borderId="37" xfId="4" applyFont="1" applyFill="1" applyBorder="1" applyAlignment="1">
      <alignment horizontal="center" vertical="center" wrapText="1"/>
    </xf>
    <xf numFmtId="0" fontId="9" fillId="15" borderId="29" xfId="21" applyFont="1" applyFill="1" applyBorder="1" applyAlignment="1">
      <alignment horizontal="center" vertical="center" wrapText="1"/>
    </xf>
    <xf numFmtId="0" fontId="9" fillId="15" borderId="27" xfId="21" applyFont="1" applyFill="1" applyBorder="1" applyAlignment="1">
      <alignment horizontal="center" vertical="center" wrapText="1"/>
    </xf>
    <xf numFmtId="0" fontId="9" fillId="15" borderId="66" xfId="21" applyFont="1" applyFill="1" applyBorder="1" applyAlignment="1">
      <alignment horizontal="center" vertical="center" wrapText="1"/>
    </xf>
    <xf numFmtId="0" fontId="13" fillId="16" borderId="49" xfId="4" applyFont="1" applyFill="1" applyBorder="1" applyAlignment="1">
      <alignment horizontal="center" vertical="center" wrapText="1"/>
    </xf>
    <xf numFmtId="0" fontId="13" fillId="16" borderId="18" xfId="4" applyFont="1" applyFill="1" applyBorder="1" applyAlignment="1">
      <alignment horizontal="center" vertical="center" wrapText="1"/>
    </xf>
    <xf numFmtId="0" fontId="10" fillId="16" borderId="57" xfId="1" applyFont="1" applyFill="1" applyBorder="1" applyAlignment="1">
      <alignment horizontal="left" vertical="center" wrapText="1"/>
    </xf>
    <xf numFmtId="0" fontId="10" fillId="16" borderId="8" xfId="1" applyFont="1" applyFill="1" applyBorder="1" applyAlignment="1">
      <alignment horizontal="left" vertical="center" wrapText="1"/>
    </xf>
    <xf numFmtId="0" fontId="11" fillId="16" borderId="49" xfId="1" applyFont="1" applyFill="1" applyBorder="1" applyAlignment="1">
      <alignment horizontal="center" vertical="center" wrapText="1"/>
    </xf>
    <xf numFmtId="0" fontId="11" fillId="16" borderId="17" xfId="1" applyFont="1" applyFill="1" applyBorder="1" applyAlignment="1">
      <alignment horizontal="center" vertical="center" wrapText="1"/>
    </xf>
    <xf numFmtId="0" fontId="13" fillId="16" borderId="28" xfId="4" applyFont="1" applyFill="1" applyBorder="1" applyAlignment="1">
      <alignment horizontal="center" vertical="center" wrapText="1"/>
    </xf>
    <xf numFmtId="0" fontId="13" fillId="16" borderId="30" xfId="4" applyFont="1" applyFill="1" applyBorder="1" applyAlignment="1">
      <alignment horizontal="center" vertical="center" wrapText="1"/>
    </xf>
    <xf numFmtId="0" fontId="13" fillId="16" borderId="31" xfId="4" applyFont="1" applyFill="1" applyBorder="1" applyAlignment="1">
      <alignment horizontal="center" vertical="center" wrapText="1"/>
    </xf>
    <xf numFmtId="0" fontId="13" fillId="16" borderId="32" xfId="4" applyFont="1" applyFill="1" applyBorder="1" applyAlignment="1">
      <alignment horizontal="center" vertical="center" wrapText="1"/>
    </xf>
    <xf numFmtId="0" fontId="13" fillId="16" borderId="34" xfId="4" applyFont="1" applyFill="1" applyBorder="1" applyAlignment="1">
      <alignment horizontal="center" vertical="center" wrapText="1"/>
    </xf>
    <xf numFmtId="0" fontId="13" fillId="16" borderId="48" xfId="4" applyFont="1" applyFill="1" applyBorder="1" applyAlignment="1">
      <alignment horizontal="center" vertical="center" wrapText="1"/>
    </xf>
    <xf numFmtId="0" fontId="13" fillId="16" borderId="39" xfId="4" applyFont="1" applyFill="1" applyBorder="1" applyAlignment="1">
      <alignment horizontal="center" vertical="center" wrapText="1"/>
    </xf>
    <xf numFmtId="0" fontId="13" fillId="16" borderId="36" xfId="4" applyFont="1" applyFill="1" applyBorder="1" applyAlignment="1">
      <alignment horizontal="center" vertical="center" wrapText="1"/>
    </xf>
    <xf numFmtId="0" fontId="13" fillId="16" borderId="58" xfId="4" applyFont="1" applyFill="1" applyBorder="1" applyAlignment="1">
      <alignment horizontal="center" vertical="center" wrapText="1"/>
    </xf>
    <xf numFmtId="0" fontId="13" fillId="16" borderId="40" xfId="4" applyFont="1" applyFill="1" applyBorder="1" applyAlignment="1">
      <alignment horizontal="center" vertical="center" wrapText="1"/>
    </xf>
    <xf numFmtId="0" fontId="13" fillId="16" borderId="53" xfId="4" applyFont="1" applyFill="1" applyBorder="1" applyAlignment="1">
      <alignment horizontal="center" vertical="center" wrapText="1"/>
    </xf>
    <xf numFmtId="0" fontId="13" fillId="16" borderId="54" xfId="4" applyFont="1" applyFill="1" applyBorder="1" applyAlignment="1">
      <alignment horizontal="center" vertical="center" wrapText="1"/>
    </xf>
    <xf numFmtId="0" fontId="13" fillId="16" borderId="23" xfId="4" applyFont="1" applyFill="1" applyBorder="1" applyAlignment="1">
      <alignment horizontal="center" vertical="center" wrapText="1"/>
    </xf>
    <xf numFmtId="0" fontId="13" fillId="16" borderId="24" xfId="4" applyFont="1" applyFill="1" applyBorder="1" applyAlignment="1">
      <alignment horizontal="center" vertical="center" wrapText="1"/>
    </xf>
    <xf numFmtId="0" fontId="13" fillId="16" borderId="55" xfId="4" applyFont="1" applyFill="1" applyBorder="1" applyAlignment="1">
      <alignment horizontal="center" vertical="center" wrapText="1"/>
    </xf>
    <xf numFmtId="0" fontId="13" fillId="16" borderId="15" xfId="4" applyFont="1" applyFill="1" applyBorder="1" applyAlignment="1">
      <alignment horizontal="center" vertical="center" wrapText="1"/>
    </xf>
    <xf numFmtId="0" fontId="13" fillId="16" borderId="1" xfId="4" applyFont="1" applyFill="1" applyBorder="1" applyAlignment="1">
      <alignment horizontal="center" vertical="center" wrapText="1"/>
    </xf>
    <xf numFmtId="0" fontId="13" fillId="16" borderId="3" xfId="4" applyFont="1" applyFill="1" applyBorder="1" applyAlignment="1">
      <alignment horizontal="center" vertical="center" wrapText="1"/>
    </xf>
    <xf numFmtId="0" fontId="11" fillId="2" borderId="0" xfId="1" applyFont="1" applyFill="1" applyBorder="1" applyAlignment="1">
      <alignment horizontal="center" vertical="center" wrapText="1"/>
    </xf>
    <xf numFmtId="0" fontId="14" fillId="16" borderId="4" xfId="4" applyFont="1" applyFill="1" applyBorder="1" applyAlignment="1">
      <alignment horizontal="center" vertical="center" wrapText="1"/>
    </xf>
    <xf numFmtId="0" fontId="14" fillId="16" borderId="22" xfId="4"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7" fillId="2" borderId="0" xfId="0" applyFont="1" applyFill="1" applyAlignment="1">
      <alignment horizontal="center" vertical="center" wrapText="1"/>
    </xf>
    <xf numFmtId="0" fontId="44" fillId="5"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17" fillId="5" borderId="5"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3" xfId="0" applyFont="1" applyFill="1" applyBorder="1" applyAlignment="1">
      <alignment horizontal="left" vertical="center" wrapText="1"/>
    </xf>
    <xf numFmtId="0" fontId="17" fillId="3" borderId="1" xfId="0" applyFont="1" applyFill="1" applyBorder="1" applyAlignment="1">
      <alignment horizontal="left" vertical="top"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2" xfId="0" applyFont="1" applyFill="1" applyBorder="1" applyAlignment="1">
      <alignment horizontal="center" vertical="center" wrapText="1"/>
    </xf>
  </cellXfs>
  <cellStyles count="41">
    <cellStyle name="Encabezado 1" xfId="6" builtinId="16"/>
    <cellStyle name="Encabezado 4" xfId="1" builtinId="19"/>
    <cellStyle name="Hipervínculo" xfId="2" builtinId="8"/>
    <cellStyle name="Millares 2" xfId="7" xr:uid="{00000000-0005-0000-0000-000003000000}"/>
    <cellStyle name="Millares 2 2" xfId="8" xr:uid="{00000000-0005-0000-0000-000004000000}"/>
    <cellStyle name="Millares 2 2 2" xfId="33" xr:uid="{00000000-0005-0000-0000-000005000000}"/>
    <cellStyle name="Millares 2 3" xfId="22" xr:uid="{00000000-0005-0000-0000-000006000000}"/>
    <cellStyle name="Millares 2 3 2" xfId="34" xr:uid="{00000000-0005-0000-0000-000007000000}"/>
    <cellStyle name="Millares 2 4" xfId="32" xr:uid="{00000000-0005-0000-0000-000008000000}"/>
    <cellStyle name="Millares 3" xfId="31" xr:uid="{00000000-0005-0000-0000-000009000000}"/>
    <cellStyle name="Millares 3 2" xfId="39" xr:uid="{00000000-0005-0000-0000-00000A000000}"/>
    <cellStyle name="Moneda" xfId="40" builtinId="4"/>
    <cellStyle name="Moneda 2" xfId="29" xr:uid="{00000000-0005-0000-0000-00000C000000}"/>
    <cellStyle name="Moneda 2 2" xfId="37" xr:uid="{00000000-0005-0000-0000-00000D000000}"/>
    <cellStyle name="Moneda 3" xfId="30" xr:uid="{00000000-0005-0000-0000-00000E000000}"/>
    <cellStyle name="Moneda 3 2" xfId="38" xr:uid="{00000000-0005-0000-0000-00000F000000}"/>
    <cellStyle name="Moneda 6" xfId="28" xr:uid="{00000000-0005-0000-0000-000010000000}"/>
    <cellStyle name="Moneda 6 2" xfId="36" xr:uid="{00000000-0005-0000-0000-000011000000}"/>
    <cellStyle name="Normal" xfId="0" builtinId="0"/>
    <cellStyle name="Normal 2" xfId="3" xr:uid="{00000000-0005-0000-0000-000013000000}"/>
    <cellStyle name="Normal 2 2" xfId="9" xr:uid="{00000000-0005-0000-0000-000014000000}"/>
    <cellStyle name="Normal 2 2 2" xfId="21" xr:uid="{00000000-0005-0000-0000-000015000000}"/>
    <cellStyle name="Normal 2 3" xfId="10" xr:uid="{00000000-0005-0000-0000-000016000000}"/>
    <cellStyle name="Normal 2 4" xfId="11" xr:uid="{00000000-0005-0000-0000-000017000000}"/>
    <cellStyle name="Normal 2 5" xfId="12" xr:uid="{00000000-0005-0000-0000-000018000000}"/>
    <cellStyle name="Normal 2 6" xfId="13" xr:uid="{00000000-0005-0000-0000-000019000000}"/>
    <cellStyle name="Normal 2 7" xfId="14" xr:uid="{00000000-0005-0000-0000-00001A000000}"/>
    <cellStyle name="Normal 25" xfId="15" xr:uid="{00000000-0005-0000-0000-00001B000000}"/>
    <cellStyle name="Normal 3" xfId="27" xr:uid="{00000000-0005-0000-0000-00001C000000}"/>
    <cellStyle name="Normal 4" xfId="4" xr:uid="{00000000-0005-0000-0000-00001D000000}"/>
    <cellStyle name="Normal 4 2" xfId="16" xr:uid="{00000000-0005-0000-0000-00001E000000}"/>
    <cellStyle name="Normal 5" xfId="17" xr:uid="{00000000-0005-0000-0000-00001F000000}"/>
    <cellStyle name="Normal 5 2" xfId="26" xr:uid="{00000000-0005-0000-0000-000020000000}"/>
    <cellStyle name="Normal 5 2 3" xfId="25" xr:uid="{00000000-0005-0000-0000-000021000000}"/>
    <cellStyle name="Normal 6" xfId="18" xr:uid="{00000000-0005-0000-0000-000022000000}"/>
    <cellStyle name="Normal 6 2" xfId="24" xr:uid="{00000000-0005-0000-0000-000023000000}"/>
    <cellStyle name="Normal 7" xfId="19" xr:uid="{00000000-0005-0000-0000-000024000000}"/>
    <cellStyle name="Normal 8" xfId="23" xr:uid="{00000000-0005-0000-0000-000025000000}"/>
    <cellStyle name="Normal 8 2" xfId="35" xr:uid="{00000000-0005-0000-0000-000026000000}"/>
    <cellStyle name="Porcentaje" xfId="5" builtinId="5"/>
    <cellStyle name="Porcentaje 2" xfId="20" xr:uid="{00000000-0005-0000-0000-000028000000}"/>
  </cellStyles>
  <dxfs count="0"/>
  <tableStyles count="1" defaultTableStyle="TableStyleMedium9" defaultPivotStyle="PivotStyleLight16">
    <tableStyle name="Estilo de tabla 1" pivot="0" count="0" xr9:uid="{00000000-0011-0000-FFFF-FFFF00000000}"/>
  </tableStyles>
  <colors>
    <mruColors>
      <color rgb="FF0000FF"/>
      <color rgb="FFECF68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editAs="oneCell">
    <xdr:from>
      <xdr:col>10</xdr:col>
      <xdr:colOff>319616</xdr:colOff>
      <xdr:row>0</xdr:row>
      <xdr:rowOff>56235</xdr:rowOff>
    </xdr:from>
    <xdr:to>
      <xdr:col>12</xdr:col>
      <xdr:colOff>10583</xdr:colOff>
      <xdr:row>4</xdr:row>
      <xdr:rowOff>260208</xdr:rowOff>
    </xdr:to>
    <xdr:pic>
      <xdr:nvPicPr>
        <xdr:cNvPr id="2" name="Imagen 1">
          <a:extLst>
            <a:ext uri="{FF2B5EF4-FFF2-40B4-BE49-F238E27FC236}">
              <a16:creationId xmlns:a16="http://schemas.microsoft.com/office/drawing/2014/main" id="{D2C24E5D-FFF2-4B55-A4E0-A796142CAA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7966" y="56235"/>
          <a:ext cx="2338917" cy="1956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2</xdr:col>
      <xdr:colOff>812800</xdr:colOff>
      <xdr:row>4</xdr:row>
      <xdr:rowOff>203973</xdr:rowOff>
    </xdr:to>
    <xdr:pic>
      <xdr:nvPicPr>
        <xdr:cNvPr id="3" name="Imagen 2">
          <a:extLst>
            <a:ext uri="{FF2B5EF4-FFF2-40B4-BE49-F238E27FC236}">
              <a16:creationId xmlns:a16="http://schemas.microsoft.com/office/drawing/2014/main" id="{8CA7BE21-8A87-4CEF-B237-07F3957443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36800" cy="1956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95250</xdr:colOff>
      <xdr:row>1</xdr:row>
      <xdr:rowOff>730249</xdr:rowOff>
    </xdr:from>
    <xdr:to>
      <xdr:col>22</xdr:col>
      <xdr:colOff>698500</xdr:colOff>
      <xdr:row>2</xdr:row>
      <xdr:rowOff>505124</xdr:rowOff>
    </xdr:to>
    <xdr:sp macro="" textlink="">
      <xdr:nvSpPr>
        <xdr:cNvPr id="4" name="Flecha: pentágono 3">
          <a:hlinkClick xmlns:r="http://schemas.openxmlformats.org/officeDocument/2006/relationships" r:id="rId1"/>
          <a:extLst>
            <a:ext uri="{FF2B5EF4-FFF2-40B4-BE49-F238E27FC236}">
              <a16:creationId xmlns:a16="http://schemas.microsoft.com/office/drawing/2014/main" id="{B4F5B481-C07A-4CDE-BF57-E87975D9A913}"/>
            </a:ext>
          </a:extLst>
        </xdr:cNvPr>
        <xdr:cNvSpPr/>
      </xdr:nvSpPr>
      <xdr:spPr>
        <a:xfrm flipH="1">
          <a:off x="52006500" y="1238249"/>
          <a:ext cx="1365250" cy="64800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GT" sz="1400"/>
            <a:t>CONTENIDO</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24</xdr:col>
      <xdr:colOff>707571</xdr:colOff>
      <xdr:row>31</xdr:row>
      <xdr:rowOff>69737</xdr:rowOff>
    </xdr:from>
    <xdr:ext cx="0" cy="933864"/>
    <xdr:pic>
      <xdr:nvPicPr>
        <xdr:cNvPr id="4" name="4 Imagen">
          <a:hlinkClick xmlns:r="http://schemas.openxmlformats.org/officeDocument/2006/relationships" r:id="rId1"/>
          <a:extLst>
            <a:ext uri="{FF2B5EF4-FFF2-40B4-BE49-F238E27FC236}">
              <a16:creationId xmlns:a16="http://schemas.microsoft.com/office/drawing/2014/main" id="{3788A9AD-1F08-4D1E-BC4C-1463E0816618}"/>
            </a:ext>
          </a:extLst>
        </xdr:cNvPr>
        <xdr:cNvPicPr>
          <a:picLocks noChangeAspect="1"/>
        </xdr:cNvPicPr>
      </xdr:nvPicPr>
      <xdr:blipFill>
        <a:blip xmlns:r="http://schemas.openxmlformats.org/officeDocument/2006/relationships" r:embed="rId2"/>
        <a:stretch>
          <a:fillRect/>
        </a:stretch>
      </xdr:blipFill>
      <xdr:spPr>
        <a:xfrm>
          <a:off x="34149846" y="37036262"/>
          <a:ext cx="0" cy="933864"/>
        </a:xfrm>
        <a:prstGeom prst="rect">
          <a:avLst/>
        </a:prstGeom>
      </xdr:spPr>
    </xdr:pic>
    <xdr:clientData/>
  </xdr:oneCellAnchor>
  <xdr:oneCellAnchor>
    <xdr:from>
      <xdr:col>24</xdr:col>
      <xdr:colOff>707571</xdr:colOff>
      <xdr:row>31</xdr:row>
      <xdr:rowOff>69737</xdr:rowOff>
    </xdr:from>
    <xdr:ext cx="0" cy="952097"/>
    <xdr:pic>
      <xdr:nvPicPr>
        <xdr:cNvPr id="5" name="5 Imagen">
          <a:hlinkClick xmlns:r="http://schemas.openxmlformats.org/officeDocument/2006/relationships" r:id="rId1"/>
          <a:extLst>
            <a:ext uri="{FF2B5EF4-FFF2-40B4-BE49-F238E27FC236}">
              <a16:creationId xmlns:a16="http://schemas.microsoft.com/office/drawing/2014/main" id="{43EBE0CA-9D40-4AB5-B84A-D3471E42E509}"/>
            </a:ext>
          </a:extLst>
        </xdr:cNvPr>
        <xdr:cNvPicPr>
          <a:picLocks noChangeAspect="1"/>
        </xdr:cNvPicPr>
      </xdr:nvPicPr>
      <xdr:blipFill>
        <a:blip xmlns:r="http://schemas.openxmlformats.org/officeDocument/2006/relationships" r:embed="rId2"/>
        <a:stretch>
          <a:fillRect/>
        </a:stretch>
      </xdr:blipFill>
      <xdr:spPr>
        <a:xfrm>
          <a:off x="34149846" y="37036262"/>
          <a:ext cx="0" cy="952097"/>
        </a:xfrm>
        <a:prstGeom prst="rect">
          <a:avLst/>
        </a:prstGeom>
      </xdr:spPr>
    </xdr:pic>
    <xdr:clientData/>
  </xdr:oneCellAnchor>
  <xdr:oneCellAnchor>
    <xdr:from>
      <xdr:col>18</xdr:col>
      <xdr:colOff>707571</xdr:colOff>
      <xdr:row>31</xdr:row>
      <xdr:rowOff>69737</xdr:rowOff>
    </xdr:from>
    <xdr:ext cx="0" cy="933864"/>
    <xdr:pic>
      <xdr:nvPicPr>
        <xdr:cNvPr id="7" name="4 Imagen">
          <a:hlinkClick xmlns:r="http://schemas.openxmlformats.org/officeDocument/2006/relationships" r:id="rId1"/>
          <a:extLst>
            <a:ext uri="{FF2B5EF4-FFF2-40B4-BE49-F238E27FC236}">
              <a16:creationId xmlns:a16="http://schemas.microsoft.com/office/drawing/2014/main" id="{0A402C74-80E2-4735-B920-CD7A30FF2E6B}"/>
            </a:ext>
          </a:extLst>
        </xdr:cNvPr>
        <xdr:cNvPicPr>
          <a:picLocks noChangeAspect="1"/>
        </xdr:cNvPicPr>
      </xdr:nvPicPr>
      <xdr:blipFill>
        <a:blip xmlns:r="http://schemas.openxmlformats.org/officeDocument/2006/relationships" r:embed="rId2"/>
        <a:stretch>
          <a:fillRect/>
        </a:stretch>
      </xdr:blipFill>
      <xdr:spPr>
        <a:xfrm>
          <a:off x="18052596" y="15681212"/>
          <a:ext cx="0" cy="933864"/>
        </a:xfrm>
        <a:prstGeom prst="rect">
          <a:avLst/>
        </a:prstGeom>
      </xdr:spPr>
    </xdr:pic>
    <xdr:clientData/>
  </xdr:oneCellAnchor>
  <xdr:oneCellAnchor>
    <xdr:from>
      <xdr:col>18</xdr:col>
      <xdr:colOff>707571</xdr:colOff>
      <xdr:row>31</xdr:row>
      <xdr:rowOff>69737</xdr:rowOff>
    </xdr:from>
    <xdr:ext cx="0" cy="952097"/>
    <xdr:pic>
      <xdr:nvPicPr>
        <xdr:cNvPr id="8" name="5 Imagen">
          <a:hlinkClick xmlns:r="http://schemas.openxmlformats.org/officeDocument/2006/relationships" r:id="rId1"/>
          <a:extLst>
            <a:ext uri="{FF2B5EF4-FFF2-40B4-BE49-F238E27FC236}">
              <a16:creationId xmlns:a16="http://schemas.microsoft.com/office/drawing/2014/main" id="{A9F75A46-1451-449A-9469-F0CD94CED6CD}"/>
            </a:ext>
          </a:extLst>
        </xdr:cNvPr>
        <xdr:cNvPicPr>
          <a:picLocks noChangeAspect="1"/>
        </xdr:cNvPicPr>
      </xdr:nvPicPr>
      <xdr:blipFill>
        <a:blip xmlns:r="http://schemas.openxmlformats.org/officeDocument/2006/relationships" r:embed="rId2"/>
        <a:stretch>
          <a:fillRect/>
        </a:stretch>
      </xdr:blipFill>
      <xdr:spPr>
        <a:xfrm>
          <a:off x="18052596" y="15681212"/>
          <a:ext cx="0" cy="952097"/>
        </a:xfrm>
        <a:prstGeom prst="rect">
          <a:avLst/>
        </a:prstGeom>
      </xdr:spPr>
    </xdr:pic>
    <xdr:clientData/>
  </xdr:oneCellAnchor>
  <xdr:oneCellAnchor>
    <xdr:from>
      <xdr:col>33</xdr:col>
      <xdr:colOff>707571</xdr:colOff>
      <xdr:row>33</xdr:row>
      <xdr:rowOff>69737</xdr:rowOff>
    </xdr:from>
    <xdr:ext cx="0" cy="933864"/>
    <xdr:pic>
      <xdr:nvPicPr>
        <xdr:cNvPr id="9" name="4 Imagen">
          <a:hlinkClick xmlns:r="http://schemas.openxmlformats.org/officeDocument/2006/relationships" r:id="rId1"/>
          <a:extLst>
            <a:ext uri="{FF2B5EF4-FFF2-40B4-BE49-F238E27FC236}">
              <a16:creationId xmlns:a16="http://schemas.microsoft.com/office/drawing/2014/main" id="{17D5A051-E373-48D6-BC27-C78AAF0AE1C1}"/>
            </a:ext>
          </a:extLst>
        </xdr:cNvPr>
        <xdr:cNvPicPr>
          <a:picLocks noChangeAspect="1"/>
        </xdr:cNvPicPr>
      </xdr:nvPicPr>
      <xdr:blipFill>
        <a:blip xmlns:r="http://schemas.openxmlformats.org/officeDocument/2006/relationships" r:embed="rId2"/>
        <a:stretch>
          <a:fillRect/>
        </a:stretch>
      </xdr:blipFill>
      <xdr:spPr>
        <a:xfrm>
          <a:off x="7260771" y="15681212"/>
          <a:ext cx="0" cy="933864"/>
        </a:xfrm>
        <a:prstGeom prst="rect">
          <a:avLst/>
        </a:prstGeom>
      </xdr:spPr>
    </xdr:pic>
    <xdr:clientData/>
  </xdr:oneCellAnchor>
  <xdr:oneCellAnchor>
    <xdr:from>
      <xdr:col>33</xdr:col>
      <xdr:colOff>707571</xdr:colOff>
      <xdr:row>33</xdr:row>
      <xdr:rowOff>69737</xdr:rowOff>
    </xdr:from>
    <xdr:ext cx="0" cy="952097"/>
    <xdr:pic>
      <xdr:nvPicPr>
        <xdr:cNvPr id="10" name="5 Imagen">
          <a:hlinkClick xmlns:r="http://schemas.openxmlformats.org/officeDocument/2006/relationships" r:id="rId1"/>
          <a:extLst>
            <a:ext uri="{FF2B5EF4-FFF2-40B4-BE49-F238E27FC236}">
              <a16:creationId xmlns:a16="http://schemas.microsoft.com/office/drawing/2014/main" id="{EC17DCCE-C156-4896-9A3C-35DCD7A4492E}"/>
            </a:ext>
          </a:extLst>
        </xdr:cNvPr>
        <xdr:cNvPicPr>
          <a:picLocks noChangeAspect="1"/>
        </xdr:cNvPicPr>
      </xdr:nvPicPr>
      <xdr:blipFill>
        <a:blip xmlns:r="http://schemas.openxmlformats.org/officeDocument/2006/relationships" r:embed="rId2"/>
        <a:stretch>
          <a:fillRect/>
        </a:stretch>
      </xdr:blipFill>
      <xdr:spPr>
        <a:xfrm>
          <a:off x="7260771" y="15681212"/>
          <a:ext cx="0" cy="952097"/>
        </a:xfrm>
        <a:prstGeom prst="rect">
          <a:avLst/>
        </a:prstGeom>
      </xdr:spPr>
    </xdr:pic>
    <xdr:clientData/>
  </xdr:oneCellAnchor>
  <xdr:twoCellAnchor>
    <xdr:from>
      <xdr:col>38</xdr:col>
      <xdr:colOff>131536</xdr:colOff>
      <xdr:row>14</xdr:row>
      <xdr:rowOff>169482</xdr:rowOff>
    </xdr:from>
    <xdr:to>
      <xdr:col>39</xdr:col>
      <xdr:colOff>734786</xdr:colOff>
      <xdr:row>16</xdr:row>
      <xdr:rowOff>131682</xdr:rowOff>
    </xdr:to>
    <xdr:sp macro="" textlink="">
      <xdr:nvSpPr>
        <xdr:cNvPr id="11" name="Flecha: pentágono 10">
          <a:hlinkClick xmlns:r="http://schemas.openxmlformats.org/officeDocument/2006/relationships" r:id="rId1"/>
          <a:extLst>
            <a:ext uri="{FF2B5EF4-FFF2-40B4-BE49-F238E27FC236}">
              <a16:creationId xmlns:a16="http://schemas.microsoft.com/office/drawing/2014/main" id="{CB9B6107-F990-43BB-ABC2-6A3FB4355908}"/>
            </a:ext>
          </a:extLst>
        </xdr:cNvPr>
        <xdr:cNvSpPr/>
      </xdr:nvSpPr>
      <xdr:spPr>
        <a:xfrm flipH="1">
          <a:off x="44395572" y="6660089"/>
          <a:ext cx="1365250" cy="62895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GT" sz="1400"/>
            <a:t>CONTENIDO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105834</xdr:colOff>
      <xdr:row>25</xdr:row>
      <xdr:rowOff>135166</xdr:rowOff>
    </xdr:from>
    <xdr:to>
      <xdr:col>27</xdr:col>
      <xdr:colOff>190501</xdr:colOff>
      <xdr:row>26</xdr:row>
      <xdr:rowOff>0</xdr:rowOff>
    </xdr:to>
    <xdr:sp macro="" textlink="">
      <xdr:nvSpPr>
        <xdr:cNvPr id="5" name="Flecha: pentágono 4">
          <a:hlinkClick xmlns:r="http://schemas.openxmlformats.org/officeDocument/2006/relationships" r:id="rId1"/>
          <a:extLst>
            <a:ext uri="{FF2B5EF4-FFF2-40B4-BE49-F238E27FC236}">
              <a16:creationId xmlns:a16="http://schemas.microsoft.com/office/drawing/2014/main" id="{7CED6134-1E7A-44C4-A7CF-571486702DE0}"/>
            </a:ext>
          </a:extLst>
        </xdr:cNvPr>
        <xdr:cNvSpPr/>
      </xdr:nvSpPr>
      <xdr:spPr>
        <a:xfrm flipH="1">
          <a:off x="50641251" y="7236583"/>
          <a:ext cx="1365250" cy="64800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GT" sz="1400"/>
            <a:t>CONTENIDO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438150</xdr:colOff>
      <xdr:row>14</xdr:row>
      <xdr:rowOff>0</xdr:rowOff>
    </xdr:from>
    <xdr:to>
      <xdr:col>7</xdr:col>
      <xdr:colOff>1041400</xdr:colOff>
      <xdr:row>16</xdr:row>
      <xdr:rowOff>171750</xdr:rowOff>
    </xdr:to>
    <xdr:sp macro="" textlink="">
      <xdr:nvSpPr>
        <xdr:cNvPr id="3" name="Flecha: pentágono 2">
          <a:hlinkClick xmlns:r="http://schemas.openxmlformats.org/officeDocument/2006/relationships" r:id="rId1"/>
          <a:extLst>
            <a:ext uri="{FF2B5EF4-FFF2-40B4-BE49-F238E27FC236}">
              <a16:creationId xmlns:a16="http://schemas.microsoft.com/office/drawing/2014/main" id="{45B398A6-BDE1-482D-B0A3-3B7F0D02A5D0}"/>
            </a:ext>
          </a:extLst>
        </xdr:cNvPr>
        <xdr:cNvSpPr/>
      </xdr:nvSpPr>
      <xdr:spPr>
        <a:xfrm flipH="1">
          <a:off x="11220450" y="4086225"/>
          <a:ext cx="1365250" cy="64800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GT" sz="1400"/>
            <a:t>CONTENIDO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361157</xdr:colOff>
      <xdr:row>4</xdr:row>
      <xdr:rowOff>64594</xdr:rowOff>
    </xdr:from>
    <xdr:to>
      <xdr:col>18</xdr:col>
      <xdr:colOff>202407</xdr:colOff>
      <xdr:row>7</xdr:row>
      <xdr:rowOff>105375</xdr:rowOff>
    </xdr:to>
    <xdr:sp macro="" textlink="">
      <xdr:nvSpPr>
        <xdr:cNvPr id="3" name="Flecha: pentágono 2">
          <a:hlinkClick xmlns:r="http://schemas.openxmlformats.org/officeDocument/2006/relationships" r:id="rId1"/>
          <a:extLst>
            <a:ext uri="{FF2B5EF4-FFF2-40B4-BE49-F238E27FC236}">
              <a16:creationId xmlns:a16="http://schemas.microsoft.com/office/drawing/2014/main" id="{B6C7B933-2853-4A8F-A36F-CD6BC9140C53}"/>
            </a:ext>
          </a:extLst>
        </xdr:cNvPr>
        <xdr:cNvSpPr/>
      </xdr:nvSpPr>
      <xdr:spPr>
        <a:xfrm flipH="1">
          <a:off x="13874751" y="969469"/>
          <a:ext cx="1365250" cy="64800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GT" sz="1400"/>
            <a:t>CONTENIDO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457200</xdr:colOff>
      <xdr:row>2</xdr:row>
      <xdr:rowOff>0</xdr:rowOff>
    </xdr:from>
    <xdr:to>
      <xdr:col>8</xdr:col>
      <xdr:colOff>298450</xdr:colOff>
      <xdr:row>2</xdr:row>
      <xdr:rowOff>648000</xdr:rowOff>
    </xdr:to>
    <xdr:sp macro="" textlink="">
      <xdr:nvSpPr>
        <xdr:cNvPr id="3" name="Flecha: pentágono 2">
          <a:hlinkClick xmlns:r="http://schemas.openxmlformats.org/officeDocument/2006/relationships" r:id="rId1"/>
          <a:extLst>
            <a:ext uri="{FF2B5EF4-FFF2-40B4-BE49-F238E27FC236}">
              <a16:creationId xmlns:a16="http://schemas.microsoft.com/office/drawing/2014/main" id="{B8A0C3B9-9BB1-410B-B205-AA408598751F}"/>
            </a:ext>
          </a:extLst>
        </xdr:cNvPr>
        <xdr:cNvSpPr/>
      </xdr:nvSpPr>
      <xdr:spPr>
        <a:xfrm flipH="1">
          <a:off x="13077825" y="1066800"/>
          <a:ext cx="1365250" cy="64800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GT" sz="1400"/>
            <a:t>CONTENIDO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2</xdr:row>
      <xdr:rowOff>0</xdr:rowOff>
    </xdr:from>
    <xdr:to>
      <xdr:col>11</xdr:col>
      <xdr:colOff>603250</xdr:colOff>
      <xdr:row>3</xdr:row>
      <xdr:rowOff>88406</xdr:rowOff>
    </xdr:to>
    <xdr:sp macro="" textlink="">
      <xdr:nvSpPr>
        <xdr:cNvPr id="4" name="Flecha: pentágono 3">
          <a:hlinkClick xmlns:r="http://schemas.openxmlformats.org/officeDocument/2006/relationships" r:id="rId1"/>
          <a:extLst>
            <a:ext uri="{FF2B5EF4-FFF2-40B4-BE49-F238E27FC236}">
              <a16:creationId xmlns:a16="http://schemas.microsoft.com/office/drawing/2014/main" id="{FC907376-254B-4295-96C0-671D33F71371}"/>
            </a:ext>
          </a:extLst>
        </xdr:cNvPr>
        <xdr:cNvSpPr/>
      </xdr:nvSpPr>
      <xdr:spPr>
        <a:xfrm flipH="1">
          <a:off x="11858625" y="809625"/>
          <a:ext cx="1365250" cy="64800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GT" sz="1400"/>
            <a:t>CONTENIDO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6.9\dpt_2016\PDM%20-%20OT\HERRAMIENTAS_PDM_OT_FEB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6.9\pdm-ot\Users\DELLPC\Downloads\Consolidado_mesas\1.%20P3_HERRAMIENTAS_PDM-POT_mes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_Archivo"/>
      <sheetName val="1.1_Análisis_Actores"/>
      <sheetName val="1.2_Conformación_Mesa"/>
      <sheetName val="1.3_Indicadores"/>
      <sheetName val="1.4_Problemática_PDM "/>
      <sheetName val="3_Rev_PDM_Doc "/>
      <sheetName val="1_Rev_Doc"/>
      <sheetName val="5_Análisis_problem_potenc"/>
      <sheetName val="6_Análisis_Riesgo"/>
      <sheetName val="7_MDTA"/>
      <sheetName val="Visión"/>
      <sheetName val="Hoja2"/>
      <sheetName val="8_Planificación"/>
      <sheetName val="9_MDTF"/>
      <sheetName val="10_G_SyE"/>
      <sheetName val="1.5_Org_Territorio"/>
      <sheetName val="2.1_Amenaza_Vuln."/>
      <sheetName val="2.2_Uso_actual"/>
      <sheetName val="2.3_Problema_potencialidad"/>
      <sheetName val="2.4_MDTA_Escenario_Actual"/>
      <sheetName val="2.4B_Escenario_Tendencial"/>
      <sheetName val="2.4C_Proyección_Población"/>
      <sheetName val="2.4D_Escenario_Futuro"/>
      <sheetName val="3.1_Visión"/>
      <sheetName val="3.2_Org_Terr_Futura"/>
      <sheetName val="3.3_Usos_Futuros"/>
      <sheetName val="3.4_Resultados_Produc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_Archivo"/>
      <sheetName val="1.1_Análisis_Actores"/>
      <sheetName val="1.2_Conformación_Comisión"/>
      <sheetName val="1.3_Indicadores"/>
      <sheetName val="1.4_Problemática_PDM "/>
      <sheetName val="3_Rev_PDM_Doc "/>
      <sheetName val="1_Rev_Doc"/>
      <sheetName val="5_Análisis_problem_potenc"/>
      <sheetName val="6_Análisis_Riesgo"/>
      <sheetName val="7_MDTA"/>
      <sheetName val="Visión"/>
      <sheetName val="Hoja2"/>
      <sheetName val="8_Planificación"/>
      <sheetName val="9_MDTF"/>
      <sheetName val="10_G_SyE"/>
      <sheetName val="1.5_Org_Territorio"/>
      <sheetName val="2.1_Amenazas_vulnerabilidades"/>
      <sheetName val="2.2_Uso_actual"/>
      <sheetName val="2.3_Problema_potencialidad"/>
      <sheetName val="2.4_MDTA_Escenario_Actual"/>
      <sheetName val="2.4B_Escenario_Tendencial"/>
      <sheetName val="2.4C_Proyección_Población"/>
      <sheetName val="2.4D_Escenario_Futuro"/>
      <sheetName val="3.1_Visión"/>
      <sheetName val="3.2_Organ_Terr_Futura"/>
      <sheetName val="3.3_Usos_Futuros"/>
      <sheetName val="3.4_Resultados_Produc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7">
          <cell r="EH37">
            <v>3.3445508100695909</v>
          </cell>
        </row>
      </sheetData>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A108C-115B-4177-AB81-8FD5851D34CA}">
  <dimension ref="A1:BP121"/>
  <sheetViews>
    <sheetView tabSelected="1" zoomScale="50" zoomScaleNormal="50" workbookViewId="0">
      <selection activeCell="O8" sqref="O8"/>
    </sheetView>
  </sheetViews>
  <sheetFormatPr baseColWidth="10" defaultColWidth="11.42578125" defaultRowHeight="12.75" x14ac:dyDescent="0.2"/>
  <cols>
    <col min="1" max="2" width="11.42578125" style="22"/>
    <col min="3" max="3" width="12.28515625" style="22" bestFit="1" customWidth="1"/>
    <col min="4" max="4" width="20.5703125" style="22" customWidth="1"/>
    <col min="5" max="5" width="22.28515625" style="22" customWidth="1"/>
    <col min="6" max="6" width="16.42578125" style="22" customWidth="1"/>
    <col min="7" max="7" width="10.85546875" style="22" customWidth="1"/>
    <col min="8" max="8" width="9.5703125" style="22" customWidth="1"/>
    <col min="9" max="9" width="14.7109375" style="22" customWidth="1"/>
    <col min="10" max="10" width="15.28515625" style="22" customWidth="1"/>
    <col min="11" max="11" width="18" style="22" customWidth="1"/>
    <col min="12" max="12" width="21.7109375" style="22" customWidth="1"/>
    <col min="13" max="16384" width="11.42578125" style="22"/>
  </cols>
  <sheetData>
    <row r="1" spans="1:49" s="11" customFormat="1" ht="22.5" customHeight="1" x14ac:dyDescent="0.35">
      <c r="A1" s="23"/>
      <c r="B1" s="23"/>
      <c r="C1" s="23"/>
      <c r="D1" s="411" t="s">
        <v>257</v>
      </c>
      <c r="E1" s="411"/>
      <c r="F1" s="411"/>
      <c r="G1" s="411"/>
      <c r="H1" s="411"/>
      <c r="I1" s="411"/>
      <c r="J1" s="411"/>
      <c r="K1" s="23"/>
      <c r="L1" s="23"/>
      <c r="M1" s="23"/>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row>
    <row r="2" spans="1:49" s="11" customFormat="1" ht="76.5" customHeight="1" x14ac:dyDescent="0.35">
      <c r="A2" s="23"/>
      <c r="B2" s="23"/>
      <c r="C2" s="23"/>
      <c r="D2" s="411"/>
      <c r="E2" s="411"/>
      <c r="F2" s="411"/>
      <c r="G2" s="411"/>
      <c r="H2" s="411"/>
      <c r="I2" s="411"/>
      <c r="J2" s="411"/>
      <c r="K2" s="23"/>
      <c r="L2" s="1"/>
      <c r="M2" s="23"/>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row>
    <row r="3" spans="1:49" s="11" customFormat="1" ht="23.25" x14ac:dyDescent="0.35">
      <c r="A3" s="23"/>
      <c r="B3" s="23"/>
      <c r="C3" s="23"/>
      <c r="D3" s="23"/>
      <c r="E3" s="23"/>
      <c r="F3" s="23"/>
      <c r="G3" s="23"/>
      <c r="H3" s="23"/>
      <c r="I3" s="23"/>
      <c r="J3" s="23"/>
      <c r="K3" s="23"/>
      <c r="L3" s="23"/>
      <c r="M3" s="23"/>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row>
    <row r="4" spans="1:49" s="11" customFormat="1" ht="23.25" x14ac:dyDescent="0.35">
      <c r="A4" s="23"/>
      <c r="B4" s="23"/>
      <c r="C4" s="23"/>
      <c r="D4" s="23"/>
      <c r="E4" s="23"/>
      <c r="F4" s="23"/>
      <c r="G4" s="23"/>
      <c r="H4" s="23"/>
      <c r="I4" s="23"/>
      <c r="J4" s="23"/>
      <c r="K4" s="23"/>
      <c r="L4" s="23"/>
      <c r="M4" s="23"/>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row>
    <row r="5" spans="1:49" s="11" customFormat="1" ht="23.25" x14ac:dyDescent="0.35">
      <c r="A5" s="23"/>
      <c r="B5" s="23"/>
      <c r="C5" s="23"/>
      <c r="D5" s="23"/>
      <c r="E5" s="23"/>
      <c r="F5" s="23"/>
      <c r="G5" s="23"/>
      <c r="H5" s="23"/>
      <c r="I5" s="23"/>
      <c r="J5" s="23"/>
      <c r="K5" s="23"/>
      <c r="L5" s="23"/>
      <c r="M5" s="23"/>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row>
    <row r="6" spans="1:49" s="11" customFormat="1" ht="66" customHeight="1" x14ac:dyDescent="0.35">
      <c r="B6" s="80"/>
      <c r="C6" s="80"/>
      <c r="D6" s="414" t="s">
        <v>822</v>
      </c>
      <c r="E6" s="414"/>
      <c r="F6" s="414"/>
      <c r="G6" s="414"/>
      <c r="H6" s="414"/>
      <c r="I6" s="414"/>
      <c r="J6" s="414"/>
      <c r="K6" s="80"/>
      <c r="L6" s="80"/>
      <c r="M6" s="13"/>
      <c r="N6" s="14"/>
      <c r="O6" s="14"/>
      <c r="P6" s="14"/>
      <c r="Q6" s="14"/>
      <c r="R6" s="14"/>
      <c r="S6" s="14"/>
      <c r="T6" s="14"/>
      <c r="U6" s="14"/>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row>
    <row r="7" spans="1:49" s="11" customFormat="1" ht="28.5" x14ac:dyDescent="0.35">
      <c r="A7" s="23"/>
      <c r="B7" s="23"/>
      <c r="C7" s="412"/>
      <c r="D7" s="412"/>
      <c r="E7" s="412"/>
      <c r="F7" s="412"/>
      <c r="G7" s="412"/>
      <c r="H7" s="412"/>
      <c r="I7" s="412"/>
      <c r="J7" s="412"/>
      <c r="K7" s="23"/>
      <c r="L7" s="23"/>
      <c r="M7" s="23"/>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row>
    <row r="8" spans="1:49" s="11" customFormat="1" ht="28.5" x14ac:dyDescent="0.35">
      <c r="A8" s="23"/>
      <c r="B8" s="23"/>
      <c r="C8" s="24"/>
      <c r="D8" s="24"/>
      <c r="E8" s="24"/>
      <c r="F8" s="24"/>
      <c r="G8" s="24"/>
      <c r="H8" s="24"/>
      <c r="I8" s="24"/>
      <c r="J8" s="24"/>
      <c r="K8" s="23"/>
      <c r="L8" s="23"/>
      <c r="M8" s="23"/>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row>
    <row r="9" spans="1:49" s="16" customFormat="1" ht="47.25" customHeight="1" x14ac:dyDescent="0.35">
      <c r="A9" s="25"/>
      <c r="B9" s="15"/>
      <c r="C9" s="15"/>
      <c r="D9" s="414" t="s">
        <v>804</v>
      </c>
      <c r="E9" s="414"/>
      <c r="F9" s="414"/>
      <c r="G9" s="414"/>
      <c r="H9" s="414"/>
      <c r="I9" s="414"/>
      <c r="J9" s="414"/>
      <c r="K9" s="75"/>
      <c r="L9" s="25"/>
      <c r="M9" s="25"/>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row>
    <row r="10" spans="1:49" s="16" customFormat="1" ht="27" customHeight="1" x14ac:dyDescent="0.35">
      <c r="A10" s="25"/>
      <c r="B10" s="410"/>
      <c r="C10" s="410"/>
      <c r="D10" s="15"/>
      <c r="E10" s="15"/>
      <c r="F10" s="15"/>
      <c r="G10" s="15"/>
      <c r="H10" s="15"/>
      <c r="I10" s="15"/>
      <c r="J10" s="15"/>
      <c r="K10" s="75"/>
      <c r="M10" s="25"/>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row>
    <row r="11" spans="1:49" s="16" customFormat="1" ht="27" customHeight="1" x14ac:dyDescent="0.35">
      <c r="A11" s="25"/>
      <c r="B11" s="15"/>
      <c r="C11" s="15"/>
      <c r="D11" s="15"/>
      <c r="E11" s="15"/>
      <c r="F11" s="15"/>
      <c r="G11" s="15"/>
      <c r="H11" s="15"/>
      <c r="I11" s="15"/>
      <c r="J11" s="15"/>
      <c r="K11" s="25"/>
      <c r="L11" s="410"/>
      <c r="M11" s="410"/>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row>
    <row r="12" spans="1:49" s="16" customFormat="1" ht="33" customHeight="1" x14ac:dyDescent="0.35">
      <c r="A12" s="25"/>
      <c r="B12" s="18"/>
      <c r="C12" s="19"/>
      <c r="D12" s="18"/>
      <c r="E12" s="18"/>
      <c r="F12" s="410" t="s">
        <v>262</v>
      </c>
      <c r="G12" s="410"/>
      <c r="H12" s="18"/>
      <c r="I12" s="18"/>
      <c r="J12" s="18"/>
      <c r="K12" s="25"/>
      <c r="L12" s="25"/>
      <c r="M12" s="25"/>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row>
    <row r="13" spans="1:49" s="16" customFormat="1" ht="23.25" x14ac:dyDescent="0.35">
      <c r="A13" s="25"/>
      <c r="B13" s="18"/>
      <c r="C13" s="19"/>
      <c r="D13" s="18"/>
      <c r="E13" s="18"/>
      <c r="F13" s="18"/>
      <c r="G13" s="18"/>
      <c r="H13" s="18"/>
      <c r="I13" s="18"/>
      <c r="J13" s="18"/>
      <c r="K13" s="25"/>
      <c r="L13" s="25"/>
      <c r="M13" s="25"/>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row>
    <row r="14" spans="1:49" s="16" customFormat="1" ht="23.25" x14ac:dyDescent="0.35">
      <c r="A14" s="25"/>
      <c r="B14" s="413" t="s">
        <v>259</v>
      </c>
      <c r="C14" s="413"/>
      <c r="D14" s="413"/>
      <c r="E14" s="413"/>
      <c r="F14" s="413"/>
      <c r="G14" s="413"/>
      <c r="H14" s="413"/>
      <c r="I14" s="413"/>
      <c r="J14" s="413"/>
      <c r="K14" s="413"/>
      <c r="L14" s="413"/>
      <c r="M14" s="25"/>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row>
    <row r="15" spans="1:49" s="16" customFormat="1" ht="23.25" x14ac:dyDescent="0.35">
      <c r="A15" s="25"/>
      <c r="B15" s="25"/>
      <c r="C15" s="25"/>
      <c r="D15" s="25"/>
      <c r="E15" s="25"/>
      <c r="F15" s="25"/>
      <c r="G15" s="25"/>
      <c r="H15" s="25"/>
      <c r="I15" s="25"/>
      <c r="J15" s="25"/>
      <c r="K15" s="25"/>
      <c r="L15" s="25"/>
      <c r="M15" s="25"/>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row>
    <row r="16" spans="1:49" s="16" customFormat="1" ht="23.25" x14ac:dyDescent="0.35">
      <c r="A16" s="25"/>
      <c r="B16" s="25"/>
      <c r="C16" s="25"/>
      <c r="D16" s="20"/>
      <c r="E16" s="25"/>
      <c r="F16" s="25"/>
      <c r="G16" s="25"/>
      <c r="H16" s="25"/>
      <c r="I16" s="25"/>
      <c r="J16" s="25"/>
      <c r="K16" s="25"/>
      <c r="L16" s="25"/>
      <c r="M16" s="25"/>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row>
    <row r="17" spans="1:68" s="11" customFormat="1" ht="23.25" x14ac:dyDescent="0.35">
      <c r="A17" s="23"/>
      <c r="B17" s="23"/>
      <c r="C17" s="20"/>
      <c r="D17" s="26"/>
      <c r="E17" s="23"/>
      <c r="F17" s="23"/>
      <c r="G17" s="23"/>
      <c r="H17" s="23"/>
      <c r="I17" s="23"/>
      <c r="J17" s="23"/>
      <c r="K17" s="23"/>
      <c r="L17" s="23"/>
      <c r="M17" s="23"/>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row>
    <row r="18" spans="1:68" s="11" customFormat="1" ht="23.25" customHeight="1" x14ac:dyDescent="0.35">
      <c r="A18" s="23"/>
      <c r="B18" s="409" t="s">
        <v>260</v>
      </c>
      <c r="C18" s="409"/>
      <c r="D18" s="409"/>
      <c r="E18" s="409"/>
      <c r="F18" s="409"/>
      <c r="G18" s="409"/>
      <c r="H18" s="409"/>
      <c r="I18" s="409"/>
      <c r="J18" s="409"/>
      <c r="K18" s="409"/>
      <c r="L18" s="409"/>
      <c r="M18" s="23"/>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row>
    <row r="19" spans="1:68" s="11" customFormat="1" ht="22.5" customHeight="1" x14ac:dyDescent="0.35">
      <c r="A19" s="27"/>
      <c r="B19" s="409" t="s">
        <v>261</v>
      </c>
      <c r="C19" s="409"/>
      <c r="D19" s="409"/>
      <c r="E19" s="409"/>
      <c r="F19" s="409"/>
      <c r="G19" s="409"/>
      <c r="H19" s="409"/>
      <c r="I19" s="409"/>
      <c r="J19" s="409"/>
      <c r="K19" s="409"/>
      <c r="L19" s="409"/>
      <c r="M19" s="23"/>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row>
    <row r="20" spans="1:68" s="11" customFormat="1" ht="23.25" x14ac:dyDescent="0.35">
      <c r="A20" s="27"/>
      <c r="B20" s="27"/>
      <c r="C20" s="27"/>
      <c r="D20" s="27"/>
      <c r="E20" s="27"/>
      <c r="F20" s="27"/>
      <c r="G20" s="27"/>
      <c r="H20" s="27"/>
      <c r="I20" s="27"/>
      <c r="J20" s="28"/>
      <c r="K20" s="28"/>
      <c r="L20" s="28"/>
      <c r="M20" s="28"/>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row>
    <row r="21" spans="1:68"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row>
    <row r="22" spans="1:68" x14ac:dyDescent="0.2">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row>
    <row r="23" spans="1:68" x14ac:dyDescent="0.2">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row>
    <row r="24" spans="1:68" x14ac:dyDescent="0.2">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row>
    <row r="25" spans="1:68"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row>
    <row r="26" spans="1:68" x14ac:dyDescent="0.2">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row>
    <row r="27" spans="1:68"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row>
    <row r="28" spans="1:68"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row>
    <row r="29" spans="1:68"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row>
    <row r="30" spans="1:68" x14ac:dyDescent="0.2">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row>
    <row r="31" spans="1:68"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row>
    <row r="32" spans="1:68"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row>
    <row r="33" spans="1:68"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row>
    <row r="34" spans="1:68"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row>
    <row r="35" spans="1:68"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row>
    <row r="36" spans="1:68"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row>
    <row r="37" spans="1:68"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row>
    <row r="38" spans="1:68"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row>
    <row r="39" spans="1:68"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row>
    <row r="40" spans="1:68"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row>
    <row r="41" spans="1:68"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row>
    <row r="42" spans="1:68"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row>
    <row r="43" spans="1:68"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row>
    <row r="44" spans="1:68"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row>
    <row r="45" spans="1:68"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row>
    <row r="46" spans="1:68"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row>
    <row r="47" spans="1:68"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row>
    <row r="48" spans="1:68"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row>
    <row r="49" spans="1:68"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row>
    <row r="50" spans="1:68"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row>
    <row r="51" spans="1:68"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row>
    <row r="52" spans="1:68"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row>
    <row r="53" spans="1:68"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row>
    <row r="54" spans="1:68"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row>
    <row r="55" spans="1:68"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row>
    <row r="56" spans="1:68"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row>
    <row r="57" spans="1:68"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row>
    <row r="58" spans="1:68"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row>
    <row r="59" spans="1:68"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row>
    <row r="60" spans="1:68"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row>
    <row r="61" spans="1:68"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row>
    <row r="62" spans="1:68"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row>
    <row r="63" spans="1:68"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row>
    <row r="64" spans="1:68"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row>
    <row r="65" spans="1:68"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row>
    <row r="66" spans="1:68"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row>
    <row r="67" spans="1:68"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row>
    <row r="68" spans="1:68"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row>
    <row r="69" spans="1:68"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row>
    <row r="70" spans="1:68"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row>
    <row r="71" spans="1:68"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row>
    <row r="72" spans="1:68"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row>
    <row r="73" spans="1:68"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row>
    <row r="74" spans="1:68"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row>
    <row r="75" spans="1:68"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row>
    <row r="76" spans="1:68"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row>
    <row r="77" spans="1:68"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row>
    <row r="78" spans="1:68"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row>
    <row r="79" spans="1:68"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row>
    <row r="80" spans="1:68"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row>
    <row r="81" spans="1:68"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row>
    <row r="82" spans="1:68"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row>
    <row r="83" spans="1:68"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row>
    <row r="84" spans="1:68"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row>
    <row r="85" spans="1:68"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row>
    <row r="86" spans="1:68"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row>
    <row r="87" spans="1:68"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row>
    <row r="88" spans="1:68"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row>
    <row r="89" spans="1:68"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row>
    <row r="90" spans="1:68"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row>
    <row r="91" spans="1:68"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row>
    <row r="92" spans="1:68"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row>
    <row r="93" spans="1:68"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row>
    <row r="94" spans="1:68"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row>
    <row r="95" spans="1:68"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row>
    <row r="96" spans="1:68"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row>
    <row r="97" spans="1:68"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row>
    <row r="98" spans="1:68"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row>
    <row r="99" spans="1:68"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row>
    <row r="100" spans="1:68"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row>
    <row r="101" spans="1:68"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row>
    <row r="102" spans="1:68"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row>
    <row r="103" spans="1:68"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row>
    <row r="104" spans="1:68"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row>
    <row r="105" spans="1:68"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row>
    <row r="106" spans="1:68"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row>
    <row r="107" spans="1:68"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row>
    <row r="108" spans="1:68"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row>
    <row r="109" spans="1:68"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row>
    <row r="110" spans="1:68"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row>
    <row r="111" spans="1:68"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row>
    <row r="112" spans="1:68"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row>
    <row r="113" spans="1:68"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row>
    <row r="114" spans="1:68"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row>
    <row r="115" spans="1:68"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row>
    <row r="116" spans="1:68"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row>
    <row r="117" spans="1:68"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row>
    <row r="118" spans="1:68"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row>
    <row r="119" spans="1:68"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row>
    <row r="120" spans="1:68"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row>
    <row r="121" spans="1:68"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row>
  </sheetData>
  <mergeCells count="10">
    <mergeCell ref="B19:L19"/>
    <mergeCell ref="F12:G12"/>
    <mergeCell ref="D1:J2"/>
    <mergeCell ref="C7:J7"/>
    <mergeCell ref="B10:C10"/>
    <mergeCell ref="L11:M11"/>
    <mergeCell ref="B14:L14"/>
    <mergeCell ref="B18:L18"/>
    <mergeCell ref="D6:J6"/>
    <mergeCell ref="D9:J9"/>
  </mergeCells>
  <hyperlinks>
    <hyperlink ref="F12:G12" location="Contenido!A1" display="Click aquí para ir al contenido" xr:uid="{948A2ABA-8088-4736-8558-7A75FA438112}"/>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87"/>
  <sheetViews>
    <sheetView zoomScaleNormal="100" workbookViewId="0">
      <selection activeCell="C4" sqref="C4"/>
    </sheetView>
  </sheetViews>
  <sheetFormatPr baseColWidth="10" defaultColWidth="11.42578125" defaultRowHeight="15.75" x14ac:dyDescent="0.25"/>
  <cols>
    <col min="1" max="1" width="4.85546875" style="110" customWidth="1"/>
    <col min="2" max="2" width="79.42578125" style="141" customWidth="1"/>
    <col min="3" max="3" width="11.42578125" style="110"/>
    <col min="4" max="39" width="11.42578125" style="133"/>
    <col min="40" max="16384" width="11.42578125" style="110"/>
  </cols>
  <sheetData>
    <row r="1" spans="1:8" s="133" customFormat="1" ht="45" customHeight="1" x14ac:dyDescent="0.25">
      <c r="A1" s="415" t="s">
        <v>803</v>
      </c>
      <c r="B1" s="415"/>
      <c r="C1" s="415"/>
      <c r="D1" s="132"/>
    </row>
    <row r="2" spans="1:8" s="133" customFormat="1" ht="20.100000000000001" customHeight="1" x14ac:dyDescent="0.25">
      <c r="A2" s="134">
        <v>1</v>
      </c>
      <c r="B2" s="135" t="s">
        <v>799</v>
      </c>
      <c r="C2" s="136">
        <v>1</v>
      </c>
      <c r="D2" s="132"/>
    </row>
    <row r="3" spans="1:8" s="133" customFormat="1" ht="20.100000000000001" customHeight="1" x14ac:dyDescent="0.25">
      <c r="A3" s="134">
        <v>2</v>
      </c>
      <c r="B3" s="135" t="s">
        <v>798</v>
      </c>
      <c r="C3" s="136">
        <v>2</v>
      </c>
      <c r="D3" s="132"/>
    </row>
    <row r="4" spans="1:8" s="133" customFormat="1" ht="20.100000000000001" customHeight="1" x14ac:dyDescent="0.25">
      <c r="A4" s="134">
        <v>3</v>
      </c>
      <c r="B4" s="135" t="s">
        <v>258</v>
      </c>
      <c r="C4" s="136">
        <v>3</v>
      </c>
      <c r="D4" s="132"/>
    </row>
    <row r="5" spans="1:8" s="133" customFormat="1" ht="20.100000000000001" customHeight="1" x14ac:dyDescent="0.25">
      <c r="A5" s="134">
        <v>4</v>
      </c>
      <c r="B5" s="135" t="s">
        <v>98</v>
      </c>
      <c r="C5" s="368">
        <v>4</v>
      </c>
      <c r="D5" s="132"/>
    </row>
    <row r="6" spans="1:8" s="133" customFormat="1" ht="20.100000000000001" customHeight="1" x14ac:dyDescent="0.25">
      <c r="A6" s="134">
        <v>5</v>
      </c>
      <c r="B6" s="135" t="s">
        <v>800</v>
      </c>
      <c r="C6" s="136">
        <v>5</v>
      </c>
      <c r="D6" s="132"/>
    </row>
    <row r="7" spans="1:8" s="133" customFormat="1" ht="20.100000000000001" customHeight="1" x14ac:dyDescent="0.25">
      <c r="A7" s="134">
        <v>6</v>
      </c>
      <c r="B7" s="135" t="s">
        <v>801</v>
      </c>
      <c r="C7" s="136">
        <v>6</v>
      </c>
    </row>
    <row r="8" spans="1:8" s="133" customFormat="1" ht="20.100000000000001" customHeight="1" x14ac:dyDescent="0.25">
      <c r="A8" s="134">
        <v>7</v>
      </c>
      <c r="B8" s="135" t="s">
        <v>802</v>
      </c>
      <c r="C8" s="136">
        <v>7</v>
      </c>
    </row>
    <row r="9" spans="1:8" s="133" customFormat="1" ht="24" customHeight="1" x14ac:dyDescent="0.25"/>
    <row r="10" spans="1:8" ht="21" customHeight="1" x14ac:dyDescent="0.25">
      <c r="A10" s="137"/>
      <c r="B10" s="137"/>
      <c r="C10" s="137"/>
      <c r="D10" s="138"/>
      <c r="H10" s="138"/>
    </row>
    <row r="11" spans="1:8" s="133" customFormat="1" ht="32.25" customHeight="1" x14ac:dyDescent="0.25">
      <c r="B11" s="139"/>
      <c r="D11" s="140"/>
    </row>
    <row r="12" spans="1:8" s="133" customFormat="1" x14ac:dyDescent="0.25">
      <c r="B12" s="139"/>
      <c r="H12" s="88"/>
    </row>
    <row r="13" spans="1:8" s="133" customFormat="1" x14ac:dyDescent="0.25">
      <c r="B13" s="139"/>
    </row>
    <row r="14" spans="1:8" s="133" customFormat="1" x14ac:dyDescent="0.25">
      <c r="B14" s="139"/>
    </row>
    <row r="15" spans="1:8" s="133" customFormat="1" x14ac:dyDescent="0.25">
      <c r="B15" s="139"/>
    </row>
    <row r="16" spans="1:8" s="133" customFormat="1" x14ac:dyDescent="0.25">
      <c r="B16" s="139"/>
    </row>
    <row r="17" spans="2:2" s="133" customFormat="1" x14ac:dyDescent="0.25">
      <c r="B17" s="139"/>
    </row>
    <row r="18" spans="2:2" s="133" customFormat="1" x14ac:dyDescent="0.25">
      <c r="B18" s="139"/>
    </row>
    <row r="19" spans="2:2" s="133" customFormat="1" x14ac:dyDescent="0.25">
      <c r="B19" s="139"/>
    </row>
    <row r="20" spans="2:2" s="133" customFormat="1" x14ac:dyDescent="0.25">
      <c r="B20" s="139"/>
    </row>
    <row r="21" spans="2:2" s="133" customFormat="1" x14ac:dyDescent="0.25">
      <c r="B21" s="139"/>
    </row>
    <row r="22" spans="2:2" s="133" customFormat="1" x14ac:dyDescent="0.25">
      <c r="B22" s="139"/>
    </row>
    <row r="23" spans="2:2" s="133" customFormat="1" x14ac:dyDescent="0.25">
      <c r="B23" s="139"/>
    </row>
    <row r="24" spans="2:2" s="133" customFormat="1" x14ac:dyDescent="0.25">
      <c r="B24" s="139"/>
    </row>
    <row r="25" spans="2:2" s="133" customFormat="1" x14ac:dyDescent="0.25">
      <c r="B25" s="139"/>
    </row>
    <row r="26" spans="2:2" s="133" customFormat="1" x14ac:dyDescent="0.25">
      <c r="B26" s="139"/>
    </row>
    <row r="27" spans="2:2" s="133" customFormat="1" x14ac:dyDescent="0.25">
      <c r="B27" s="139"/>
    </row>
    <row r="28" spans="2:2" s="133" customFormat="1" x14ac:dyDescent="0.25">
      <c r="B28" s="139"/>
    </row>
    <row r="29" spans="2:2" s="133" customFormat="1" x14ac:dyDescent="0.25">
      <c r="B29" s="139"/>
    </row>
    <row r="30" spans="2:2" s="133" customFormat="1" x14ac:dyDescent="0.25">
      <c r="B30" s="139"/>
    </row>
    <row r="31" spans="2:2" s="133" customFormat="1" x14ac:dyDescent="0.25">
      <c r="B31" s="139"/>
    </row>
    <row r="32" spans="2:2" s="133" customFormat="1" x14ac:dyDescent="0.25">
      <c r="B32" s="139"/>
    </row>
    <row r="33" spans="2:2" s="133" customFormat="1" x14ac:dyDescent="0.25">
      <c r="B33" s="139"/>
    </row>
    <row r="34" spans="2:2" s="133" customFormat="1" x14ac:dyDescent="0.25">
      <c r="B34" s="139"/>
    </row>
    <row r="35" spans="2:2" s="133" customFormat="1" x14ac:dyDescent="0.25">
      <c r="B35" s="139"/>
    </row>
    <row r="36" spans="2:2" s="133" customFormat="1" x14ac:dyDescent="0.25">
      <c r="B36" s="139"/>
    </row>
    <row r="37" spans="2:2" s="133" customFormat="1" x14ac:dyDescent="0.25">
      <c r="B37" s="139"/>
    </row>
    <row r="38" spans="2:2" s="133" customFormat="1" x14ac:dyDescent="0.25">
      <c r="B38" s="139"/>
    </row>
    <row r="39" spans="2:2" s="133" customFormat="1" x14ac:dyDescent="0.25">
      <c r="B39" s="139"/>
    </row>
    <row r="40" spans="2:2" s="133" customFormat="1" x14ac:dyDescent="0.25">
      <c r="B40" s="139"/>
    </row>
    <row r="41" spans="2:2" s="133" customFormat="1" x14ac:dyDescent="0.25">
      <c r="B41" s="139"/>
    </row>
    <row r="42" spans="2:2" s="133" customFormat="1" x14ac:dyDescent="0.25">
      <c r="B42" s="139"/>
    </row>
    <row r="43" spans="2:2" s="133" customFormat="1" x14ac:dyDescent="0.25">
      <c r="B43" s="139"/>
    </row>
    <row r="44" spans="2:2" s="133" customFormat="1" x14ac:dyDescent="0.25">
      <c r="B44" s="139"/>
    </row>
    <row r="45" spans="2:2" s="133" customFormat="1" x14ac:dyDescent="0.25">
      <c r="B45" s="139"/>
    </row>
    <row r="46" spans="2:2" s="133" customFormat="1" x14ac:dyDescent="0.25">
      <c r="B46" s="139"/>
    </row>
    <row r="47" spans="2:2" s="133" customFormat="1" x14ac:dyDescent="0.25">
      <c r="B47" s="139"/>
    </row>
    <row r="48" spans="2:2" s="133" customFormat="1" x14ac:dyDescent="0.25">
      <c r="B48" s="139"/>
    </row>
    <row r="49" spans="2:2" s="133" customFormat="1" x14ac:dyDescent="0.25">
      <c r="B49" s="139"/>
    </row>
    <row r="50" spans="2:2" s="133" customFormat="1" x14ac:dyDescent="0.25">
      <c r="B50" s="139"/>
    </row>
    <row r="51" spans="2:2" s="133" customFormat="1" x14ac:dyDescent="0.25">
      <c r="B51" s="139"/>
    </row>
    <row r="52" spans="2:2" s="133" customFormat="1" x14ac:dyDescent="0.25">
      <c r="B52" s="139"/>
    </row>
    <row r="53" spans="2:2" s="133" customFormat="1" x14ac:dyDescent="0.25">
      <c r="B53" s="139"/>
    </row>
    <row r="54" spans="2:2" s="133" customFormat="1" x14ac:dyDescent="0.25">
      <c r="B54" s="139"/>
    </row>
    <row r="55" spans="2:2" s="133" customFormat="1" x14ac:dyDescent="0.25">
      <c r="B55" s="139"/>
    </row>
    <row r="56" spans="2:2" s="133" customFormat="1" x14ac:dyDescent="0.25">
      <c r="B56" s="139"/>
    </row>
    <row r="57" spans="2:2" s="133" customFormat="1" x14ac:dyDescent="0.25">
      <c r="B57" s="139"/>
    </row>
    <row r="58" spans="2:2" s="133" customFormat="1" x14ac:dyDescent="0.25">
      <c r="B58" s="139"/>
    </row>
    <row r="59" spans="2:2" s="133" customFormat="1" x14ac:dyDescent="0.25">
      <c r="B59" s="139"/>
    </row>
    <row r="60" spans="2:2" s="133" customFormat="1" x14ac:dyDescent="0.25">
      <c r="B60" s="139"/>
    </row>
    <row r="61" spans="2:2" s="133" customFormat="1" x14ac:dyDescent="0.25">
      <c r="B61" s="139"/>
    </row>
    <row r="62" spans="2:2" s="133" customFormat="1" x14ac:dyDescent="0.25">
      <c r="B62" s="139"/>
    </row>
    <row r="63" spans="2:2" s="133" customFormat="1" x14ac:dyDescent="0.25">
      <c r="B63" s="139"/>
    </row>
    <row r="64" spans="2:2" s="133" customFormat="1" x14ac:dyDescent="0.25">
      <c r="B64" s="139"/>
    </row>
    <row r="65" spans="2:2" s="133" customFormat="1" x14ac:dyDescent="0.25">
      <c r="B65" s="139"/>
    </row>
    <row r="66" spans="2:2" s="133" customFormat="1" x14ac:dyDescent="0.25">
      <c r="B66" s="139"/>
    </row>
    <row r="67" spans="2:2" s="133" customFormat="1" x14ac:dyDescent="0.25">
      <c r="B67" s="139"/>
    </row>
    <row r="68" spans="2:2" s="133" customFormat="1" x14ac:dyDescent="0.25">
      <c r="B68" s="139"/>
    </row>
    <row r="69" spans="2:2" s="133" customFormat="1" x14ac:dyDescent="0.25">
      <c r="B69" s="139"/>
    </row>
    <row r="70" spans="2:2" s="133" customFormat="1" x14ac:dyDescent="0.25">
      <c r="B70" s="139"/>
    </row>
    <row r="71" spans="2:2" s="133" customFormat="1" x14ac:dyDescent="0.25">
      <c r="B71" s="139"/>
    </row>
    <row r="72" spans="2:2" s="133" customFormat="1" x14ac:dyDescent="0.25">
      <c r="B72" s="139"/>
    </row>
    <row r="73" spans="2:2" s="133" customFormat="1" x14ac:dyDescent="0.25">
      <c r="B73" s="139"/>
    </row>
    <row r="74" spans="2:2" s="133" customFormat="1" x14ac:dyDescent="0.25">
      <c r="B74" s="139"/>
    </row>
    <row r="75" spans="2:2" s="133" customFormat="1" x14ac:dyDescent="0.25">
      <c r="B75" s="139"/>
    </row>
    <row r="76" spans="2:2" s="133" customFormat="1" x14ac:dyDescent="0.25">
      <c r="B76" s="139"/>
    </row>
    <row r="77" spans="2:2" s="133" customFormat="1" x14ac:dyDescent="0.25">
      <c r="B77" s="139"/>
    </row>
    <row r="78" spans="2:2" s="133" customFormat="1" x14ac:dyDescent="0.25">
      <c r="B78" s="139"/>
    </row>
    <row r="79" spans="2:2" s="133" customFormat="1" x14ac:dyDescent="0.25">
      <c r="B79" s="139"/>
    </row>
    <row r="80" spans="2:2" s="133" customFormat="1" x14ac:dyDescent="0.25">
      <c r="B80" s="139"/>
    </row>
    <row r="81" spans="2:2" s="133" customFormat="1" x14ac:dyDescent="0.25">
      <c r="B81" s="139"/>
    </row>
    <row r="82" spans="2:2" s="133" customFormat="1" x14ac:dyDescent="0.25">
      <c r="B82" s="139"/>
    </row>
    <row r="83" spans="2:2" s="133" customFormat="1" x14ac:dyDescent="0.25">
      <c r="B83" s="139"/>
    </row>
    <row r="84" spans="2:2" s="133" customFormat="1" x14ac:dyDescent="0.25">
      <c r="B84" s="139"/>
    </row>
    <row r="85" spans="2:2" s="133" customFormat="1" x14ac:dyDescent="0.25">
      <c r="B85" s="139"/>
    </row>
    <row r="86" spans="2:2" s="133" customFormat="1" x14ac:dyDescent="0.25">
      <c r="B86" s="139"/>
    </row>
    <row r="87" spans="2:2" s="133" customFormat="1" x14ac:dyDescent="0.25">
      <c r="B87" s="139"/>
    </row>
  </sheetData>
  <mergeCells count="1">
    <mergeCell ref="A1:C1"/>
  </mergeCells>
  <hyperlinks>
    <hyperlink ref="C2" location="'1_Productos_2025'!A1" display="'1_Productos_2025'!A1" xr:uid="{D5537DEC-8873-4157-97BB-E0A544431191}"/>
    <hyperlink ref="C3" location="'2_Estructura programatica'!A1" display="'2_Estructura programatica'!A1" xr:uid="{FCED4B77-0E68-4BC2-8EEA-9C9D7034DE52}"/>
    <hyperlink ref="C4" location="'3_POM'!A1" display="'3_POM'!A1" xr:uid="{48C0B2FB-7AA2-45A9-B90C-149315CDB5BD}"/>
    <hyperlink ref="C6" location="'5_Disponibilidad Financiera'!A1" display="'5_Disponibilidad Financiera'!A1" xr:uid="{16C1CAFB-081B-44BF-921F-8357861A1E8E}"/>
    <hyperlink ref="C7" location="'6_Indicadores_POA'!A1" display="'6_Indicadores_POA'!A1" xr:uid="{150489C5-E6F5-4F8A-B4D2-B4A5335BE793}"/>
    <hyperlink ref="C8" location="'7_Hoja_productos'!A1" display="'7_Hoja_productos'!A1" xr:uid="{7A169A12-75A6-4A01-AE27-C2A9E2357437}"/>
    <hyperlink ref="C5" location="'4_POA (generado_en_SIPLAN_G)'!A1" display="'4_POA (generado_en_SIPLAN_G)'!A1" xr:uid="{F298E6F8-5F15-4F41-B1D1-773B81ACE95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EM111"/>
  <sheetViews>
    <sheetView zoomScale="50" zoomScaleNormal="50" workbookViewId="0">
      <selection activeCell="I7" sqref="I7"/>
    </sheetView>
  </sheetViews>
  <sheetFormatPr baseColWidth="10" defaultColWidth="11.42578125" defaultRowHeight="26.25" x14ac:dyDescent="0.25"/>
  <cols>
    <col min="1" max="1" width="9.85546875" style="94" customWidth="1"/>
    <col min="2" max="2" width="34" style="66" customWidth="1"/>
    <col min="3" max="3" width="51" style="164" customWidth="1"/>
    <col min="4" max="4" width="74.28515625" style="67" customWidth="1"/>
    <col min="5" max="5" width="90" style="67" bestFit="1" customWidth="1"/>
    <col min="6" max="6" width="77.7109375" style="66" customWidth="1"/>
    <col min="7" max="7" width="65.28515625" style="67" customWidth="1"/>
    <col min="8" max="8" width="90" style="67" customWidth="1"/>
    <col min="9" max="9" width="57" style="66" customWidth="1"/>
    <col min="10" max="10" width="37.85546875" style="66" customWidth="1"/>
    <col min="11" max="11" width="22.42578125" style="165" customWidth="1"/>
    <col min="12" max="12" width="44.85546875" style="166" customWidth="1"/>
    <col min="13" max="13" width="40.85546875" style="34" customWidth="1"/>
    <col min="14" max="14" width="36" style="111" customWidth="1"/>
    <col min="15" max="15" width="51.85546875" style="167" customWidth="1"/>
    <col min="16" max="21" width="32.5703125" style="111" customWidth="1"/>
    <col min="22" max="16384" width="11.42578125" style="111"/>
  </cols>
  <sheetData>
    <row r="1" spans="1:143" s="142" customFormat="1" ht="40.5" customHeight="1" x14ac:dyDescent="0.25">
      <c r="A1" s="419" t="s">
        <v>393</v>
      </c>
      <c r="B1" s="420"/>
      <c r="C1" s="420"/>
      <c r="D1" s="420"/>
      <c r="E1" s="420"/>
      <c r="F1" s="420"/>
      <c r="G1" s="420"/>
      <c r="H1" s="420"/>
      <c r="I1" s="420"/>
      <c r="J1" s="420"/>
      <c r="K1" s="420"/>
      <c r="L1" s="420"/>
      <c r="M1" s="420"/>
      <c r="N1" s="420"/>
      <c r="O1" s="420"/>
      <c r="P1" s="420"/>
      <c r="Q1" s="420"/>
      <c r="R1" s="420"/>
      <c r="S1" s="420"/>
      <c r="T1" s="420"/>
      <c r="U1" s="421"/>
      <c r="V1" s="9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B1" s="354"/>
      <c r="BC1" s="354"/>
      <c r="BD1" s="354"/>
      <c r="BE1" s="354"/>
      <c r="BF1" s="354"/>
      <c r="BG1" s="354"/>
      <c r="BH1" s="354"/>
      <c r="BI1" s="354"/>
      <c r="BJ1" s="354"/>
      <c r="BK1" s="354"/>
      <c r="BL1" s="354"/>
      <c r="BM1" s="354"/>
      <c r="BN1" s="354"/>
      <c r="BO1" s="354"/>
      <c r="BP1" s="354"/>
      <c r="BQ1" s="354"/>
      <c r="BR1" s="354"/>
      <c r="BS1" s="354"/>
      <c r="BT1" s="354"/>
      <c r="BU1" s="354"/>
      <c r="BV1" s="354"/>
      <c r="BW1" s="354"/>
      <c r="BX1" s="354"/>
      <c r="BY1" s="354"/>
      <c r="BZ1" s="354"/>
      <c r="CA1" s="354"/>
      <c r="CB1" s="354"/>
      <c r="CC1" s="354"/>
      <c r="CD1" s="354"/>
      <c r="CE1" s="354"/>
      <c r="CF1" s="354"/>
      <c r="CG1" s="354"/>
      <c r="CH1" s="354"/>
      <c r="CI1" s="354"/>
      <c r="CJ1" s="354"/>
      <c r="CK1" s="354"/>
      <c r="CL1" s="354"/>
      <c r="CM1" s="354"/>
      <c r="CN1" s="354"/>
      <c r="CO1" s="354"/>
      <c r="CP1" s="354"/>
      <c r="CQ1" s="354"/>
      <c r="CR1" s="354"/>
      <c r="CS1" s="354"/>
      <c r="CT1" s="354"/>
      <c r="CU1" s="354"/>
      <c r="CV1" s="354"/>
      <c r="CW1" s="354"/>
      <c r="CX1" s="354"/>
      <c r="CY1" s="354"/>
      <c r="CZ1" s="354"/>
      <c r="DA1" s="354"/>
      <c r="DB1" s="354"/>
      <c r="DC1" s="354"/>
      <c r="DD1" s="354"/>
      <c r="DE1" s="354"/>
      <c r="DF1" s="354"/>
      <c r="DG1" s="354"/>
      <c r="DH1" s="354"/>
      <c r="DI1" s="354"/>
      <c r="DJ1" s="354"/>
      <c r="DK1" s="354"/>
      <c r="DL1" s="354"/>
      <c r="DM1" s="354"/>
      <c r="DN1" s="354"/>
      <c r="DO1" s="354"/>
      <c r="DP1" s="354"/>
      <c r="DQ1" s="354"/>
      <c r="DR1" s="354"/>
      <c r="DS1" s="354"/>
      <c r="DT1" s="354"/>
      <c r="DU1" s="354"/>
      <c r="DV1" s="354"/>
      <c r="DW1" s="354"/>
      <c r="DX1" s="354"/>
      <c r="DY1" s="354"/>
      <c r="DZ1" s="354"/>
      <c r="EA1" s="354"/>
      <c r="EB1" s="354"/>
      <c r="EC1" s="354"/>
      <c r="ED1" s="354"/>
      <c r="EE1" s="354"/>
      <c r="EF1" s="354"/>
      <c r="EG1" s="354"/>
      <c r="EH1" s="354"/>
      <c r="EI1" s="354"/>
      <c r="EJ1" s="354"/>
      <c r="EK1" s="354"/>
      <c r="EL1" s="354"/>
      <c r="EM1" s="354"/>
    </row>
    <row r="2" spans="1:143" s="142" customFormat="1" ht="68.25" customHeight="1" x14ac:dyDescent="0.25">
      <c r="A2" s="416" t="s">
        <v>394</v>
      </c>
      <c r="B2" s="417"/>
      <c r="C2" s="417"/>
      <c r="D2" s="417"/>
      <c r="E2" s="417"/>
      <c r="F2" s="417"/>
      <c r="G2" s="418"/>
      <c r="H2" s="422" t="s">
        <v>2</v>
      </c>
      <c r="I2" s="422" t="s">
        <v>395</v>
      </c>
      <c r="J2" s="76" t="s">
        <v>396</v>
      </c>
      <c r="K2" s="416" t="s">
        <v>397</v>
      </c>
      <c r="L2" s="417"/>
      <c r="M2" s="417"/>
      <c r="N2" s="417"/>
      <c r="O2" s="418"/>
      <c r="P2" s="416" t="s">
        <v>398</v>
      </c>
      <c r="Q2" s="417"/>
      <c r="R2" s="417"/>
      <c r="S2" s="417"/>
      <c r="T2" s="417"/>
      <c r="U2" s="418"/>
      <c r="V2" s="9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54"/>
      <c r="BF2" s="354"/>
      <c r="BG2" s="354"/>
      <c r="BH2" s="354"/>
      <c r="BI2" s="354"/>
      <c r="BJ2" s="354"/>
      <c r="BK2" s="354"/>
      <c r="BL2" s="354"/>
      <c r="BM2" s="354"/>
      <c r="BN2" s="354"/>
      <c r="BO2" s="354"/>
      <c r="BP2" s="354"/>
      <c r="BQ2" s="354"/>
      <c r="BR2" s="354"/>
      <c r="BS2" s="354"/>
      <c r="BT2" s="354"/>
      <c r="BU2" s="354"/>
      <c r="BV2" s="354"/>
      <c r="BW2" s="354"/>
      <c r="BX2" s="354"/>
      <c r="BY2" s="354"/>
      <c r="BZ2" s="354"/>
      <c r="CA2" s="354"/>
      <c r="CB2" s="354"/>
      <c r="CC2" s="354"/>
      <c r="CD2" s="354"/>
      <c r="CE2" s="354"/>
      <c r="CF2" s="354"/>
      <c r="CG2" s="354"/>
      <c r="CH2" s="354"/>
      <c r="CI2" s="354"/>
      <c r="CJ2" s="354"/>
      <c r="CK2" s="354"/>
      <c r="CL2" s="354"/>
      <c r="CM2" s="354"/>
      <c r="CN2" s="354"/>
      <c r="CO2" s="354"/>
      <c r="CP2" s="354"/>
      <c r="CQ2" s="354"/>
      <c r="CR2" s="354"/>
      <c r="CS2" s="354"/>
      <c r="CT2" s="354"/>
      <c r="CU2" s="354"/>
      <c r="CV2" s="354"/>
      <c r="CW2" s="354"/>
      <c r="CX2" s="354"/>
      <c r="CY2" s="354"/>
      <c r="CZ2" s="354"/>
      <c r="DA2" s="354"/>
      <c r="DB2" s="354"/>
      <c r="DC2" s="354"/>
      <c r="DD2" s="354"/>
      <c r="DE2" s="354"/>
      <c r="DF2" s="354"/>
      <c r="DG2" s="354"/>
      <c r="DH2" s="354"/>
      <c r="DI2" s="354"/>
      <c r="DJ2" s="354"/>
      <c r="DK2" s="354"/>
      <c r="DL2" s="354"/>
      <c r="DM2" s="354"/>
      <c r="DN2" s="354"/>
      <c r="DO2" s="354"/>
      <c r="DP2" s="354"/>
      <c r="DQ2" s="354"/>
      <c r="DR2" s="354"/>
      <c r="DS2" s="354"/>
      <c r="DT2" s="354"/>
      <c r="DU2" s="354"/>
      <c r="DV2" s="354"/>
      <c r="DW2" s="354"/>
      <c r="DX2" s="354"/>
      <c r="DY2" s="354"/>
      <c r="DZ2" s="354"/>
      <c r="EA2" s="354"/>
      <c r="EB2" s="354"/>
      <c r="EC2" s="354"/>
      <c r="ED2" s="354"/>
      <c r="EE2" s="354"/>
      <c r="EF2" s="354"/>
      <c r="EG2" s="354"/>
      <c r="EH2" s="354"/>
      <c r="EI2" s="354"/>
      <c r="EJ2" s="354"/>
      <c r="EK2" s="354"/>
      <c r="EL2" s="354"/>
      <c r="EM2" s="354"/>
    </row>
    <row r="3" spans="1:143" s="143" customFormat="1" ht="63.75" customHeight="1" x14ac:dyDescent="0.25">
      <c r="A3" s="6" t="s">
        <v>0</v>
      </c>
      <c r="B3" s="6" t="s">
        <v>808</v>
      </c>
      <c r="C3" s="6" t="s">
        <v>807</v>
      </c>
      <c r="D3" s="6" t="s">
        <v>806</v>
      </c>
      <c r="E3" s="6" t="s">
        <v>805</v>
      </c>
      <c r="F3" s="6" t="s">
        <v>809</v>
      </c>
      <c r="G3" s="6" t="s">
        <v>810</v>
      </c>
      <c r="H3" s="423"/>
      <c r="I3" s="423"/>
      <c r="J3" s="6" t="s">
        <v>814</v>
      </c>
      <c r="K3" s="6" t="s">
        <v>399</v>
      </c>
      <c r="L3" s="6" t="s">
        <v>813</v>
      </c>
      <c r="M3" s="6" t="s">
        <v>400</v>
      </c>
      <c r="N3" s="6" t="s">
        <v>811</v>
      </c>
      <c r="O3" s="6" t="s">
        <v>812</v>
      </c>
      <c r="P3" s="6" t="s">
        <v>815</v>
      </c>
      <c r="Q3" s="6" t="s">
        <v>401</v>
      </c>
      <c r="R3" s="6" t="s">
        <v>402</v>
      </c>
      <c r="S3" s="6" t="s">
        <v>816</v>
      </c>
      <c r="T3" s="6" t="s">
        <v>392</v>
      </c>
      <c r="U3" s="6" t="s">
        <v>403</v>
      </c>
      <c r="V3" s="94"/>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355"/>
      <c r="BG3" s="355"/>
      <c r="BH3" s="355"/>
      <c r="BI3" s="355"/>
      <c r="BJ3" s="355"/>
      <c r="BK3" s="355"/>
      <c r="BL3" s="355"/>
      <c r="BM3" s="355"/>
      <c r="BN3" s="355"/>
      <c r="BO3" s="355"/>
      <c r="BP3" s="355"/>
      <c r="BQ3" s="355"/>
      <c r="BR3" s="355"/>
      <c r="BS3" s="355"/>
      <c r="BT3" s="355"/>
      <c r="BU3" s="355"/>
      <c r="BV3" s="355"/>
      <c r="BW3" s="355"/>
      <c r="BX3" s="355"/>
      <c r="BY3" s="355"/>
      <c r="BZ3" s="355"/>
      <c r="CA3" s="355"/>
      <c r="CB3" s="355"/>
      <c r="CC3" s="355"/>
      <c r="CD3" s="355"/>
      <c r="CE3" s="355"/>
      <c r="CF3" s="355"/>
      <c r="CG3" s="355"/>
      <c r="CH3" s="355"/>
      <c r="CI3" s="355"/>
      <c r="CJ3" s="355"/>
      <c r="CK3" s="355"/>
      <c r="CL3" s="355"/>
      <c r="CM3" s="355"/>
      <c r="CN3" s="355"/>
      <c r="CO3" s="355"/>
      <c r="CP3" s="355"/>
      <c r="CQ3" s="355"/>
      <c r="CR3" s="355"/>
      <c r="CS3" s="355"/>
      <c r="CT3" s="355"/>
      <c r="CU3" s="355"/>
      <c r="CV3" s="355"/>
      <c r="CW3" s="355"/>
      <c r="CX3" s="355"/>
      <c r="CY3" s="355"/>
      <c r="CZ3" s="355"/>
      <c r="DA3" s="355"/>
      <c r="DB3" s="355"/>
      <c r="DC3" s="355"/>
      <c r="DD3" s="355"/>
      <c r="DE3" s="355"/>
      <c r="DF3" s="355"/>
      <c r="DG3" s="355"/>
      <c r="DH3" s="355"/>
      <c r="DI3" s="355"/>
      <c r="DJ3" s="355"/>
      <c r="DK3" s="355"/>
      <c r="DL3" s="355"/>
      <c r="DM3" s="355"/>
      <c r="DN3" s="355"/>
      <c r="DO3" s="355"/>
      <c r="DP3" s="355"/>
      <c r="DQ3" s="355"/>
      <c r="DR3" s="355"/>
      <c r="DS3" s="355"/>
      <c r="DT3" s="355"/>
      <c r="DU3" s="355"/>
      <c r="DV3" s="355"/>
      <c r="DW3" s="355"/>
      <c r="DX3" s="355"/>
      <c r="DY3" s="355"/>
      <c r="DZ3" s="355"/>
      <c r="EA3" s="355"/>
      <c r="EB3" s="355"/>
      <c r="EC3" s="355"/>
      <c r="ED3" s="355"/>
      <c r="EE3" s="355"/>
      <c r="EF3" s="355"/>
      <c r="EG3" s="355"/>
      <c r="EH3" s="355"/>
      <c r="EI3" s="355"/>
      <c r="EJ3" s="355"/>
      <c r="EK3" s="355"/>
      <c r="EL3" s="355"/>
      <c r="EM3" s="355"/>
    </row>
    <row r="4" spans="1:143" s="145" customFormat="1" ht="122.25" customHeight="1" x14ac:dyDescent="0.25">
      <c r="A4" s="35">
        <v>1</v>
      </c>
      <c r="B4" s="35" t="s">
        <v>404</v>
      </c>
      <c r="C4" s="7" t="s">
        <v>405</v>
      </c>
      <c r="D4" s="7" t="s">
        <v>135</v>
      </c>
      <c r="E4" s="36" t="s">
        <v>406</v>
      </c>
      <c r="F4" s="7" t="s">
        <v>407</v>
      </c>
      <c r="G4" s="7"/>
      <c r="H4" s="37" t="s">
        <v>136</v>
      </c>
      <c r="I4" s="38" t="s">
        <v>408</v>
      </c>
      <c r="J4" s="8" t="s">
        <v>409</v>
      </c>
      <c r="K4" s="144">
        <v>11</v>
      </c>
      <c r="L4" s="7" t="s">
        <v>410</v>
      </c>
      <c r="M4" s="29">
        <v>0</v>
      </c>
      <c r="N4" s="7" t="s">
        <v>411</v>
      </c>
      <c r="O4" s="7" t="s">
        <v>185</v>
      </c>
      <c r="P4" s="29" t="s">
        <v>4</v>
      </c>
      <c r="Q4" s="29"/>
      <c r="R4" s="29" t="s">
        <v>53</v>
      </c>
      <c r="S4" s="29" t="s">
        <v>412</v>
      </c>
      <c r="T4" s="29" t="s">
        <v>6</v>
      </c>
      <c r="U4" s="7" t="s">
        <v>368</v>
      </c>
      <c r="V4" s="34"/>
    </row>
    <row r="5" spans="1:143" s="145" customFormat="1" ht="120.75" customHeight="1" x14ac:dyDescent="0.25">
      <c r="A5" s="39">
        <v>2</v>
      </c>
      <c r="B5" s="39" t="s">
        <v>404</v>
      </c>
      <c r="C5" s="7" t="s">
        <v>405</v>
      </c>
      <c r="D5" s="7" t="s">
        <v>135</v>
      </c>
      <c r="E5" s="7" t="s">
        <v>413</v>
      </c>
      <c r="F5" s="7" t="s">
        <v>407</v>
      </c>
      <c r="G5" s="7"/>
      <c r="H5" s="37" t="s">
        <v>137</v>
      </c>
      <c r="I5" s="38" t="s">
        <v>408</v>
      </c>
      <c r="J5" s="8" t="s">
        <v>414</v>
      </c>
      <c r="K5" s="144">
        <v>11</v>
      </c>
      <c r="L5" s="7" t="s">
        <v>410</v>
      </c>
      <c r="M5" s="29">
        <v>0</v>
      </c>
      <c r="N5" s="7" t="s">
        <v>411</v>
      </c>
      <c r="O5" s="7" t="s">
        <v>415</v>
      </c>
      <c r="P5" s="29" t="s">
        <v>4</v>
      </c>
      <c r="Q5" s="29"/>
      <c r="R5" s="29" t="s">
        <v>53</v>
      </c>
      <c r="S5" s="29" t="s">
        <v>412</v>
      </c>
      <c r="T5" s="29" t="s">
        <v>6</v>
      </c>
      <c r="U5" s="7" t="s">
        <v>368</v>
      </c>
      <c r="V5" s="34"/>
    </row>
    <row r="6" spans="1:143" s="146" customFormat="1" ht="60" x14ac:dyDescent="0.25">
      <c r="A6" s="39">
        <v>3</v>
      </c>
      <c r="B6" s="39" t="s">
        <v>404</v>
      </c>
      <c r="C6" s="7" t="s">
        <v>405</v>
      </c>
      <c r="D6" s="7" t="s">
        <v>135</v>
      </c>
      <c r="E6" s="7" t="s">
        <v>413</v>
      </c>
      <c r="F6" s="7" t="s">
        <v>407</v>
      </c>
      <c r="G6" s="7"/>
      <c r="H6" s="37" t="s">
        <v>136</v>
      </c>
      <c r="I6" s="38" t="s">
        <v>416</v>
      </c>
      <c r="J6" s="8" t="s">
        <v>409</v>
      </c>
      <c r="K6" s="144">
        <v>11</v>
      </c>
      <c r="L6" s="7" t="s">
        <v>410</v>
      </c>
      <c r="M6" s="29">
        <v>0</v>
      </c>
      <c r="N6" s="7" t="s">
        <v>411</v>
      </c>
      <c r="O6" s="7" t="s">
        <v>187</v>
      </c>
      <c r="P6" s="33" t="s">
        <v>417</v>
      </c>
      <c r="Q6" s="29"/>
      <c r="R6" s="29" t="s">
        <v>53</v>
      </c>
      <c r="S6" s="29" t="s">
        <v>412</v>
      </c>
      <c r="T6" s="29" t="s">
        <v>6</v>
      </c>
      <c r="U6" s="7" t="s">
        <v>368</v>
      </c>
      <c r="V6" s="34"/>
    </row>
    <row r="7" spans="1:143" s="146" customFormat="1" ht="100.5" customHeight="1" x14ac:dyDescent="0.25">
      <c r="A7" s="39">
        <v>4</v>
      </c>
      <c r="B7" s="39" t="s">
        <v>418</v>
      </c>
      <c r="C7" s="40" t="s">
        <v>419</v>
      </c>
      <c r="D7" s="40" t="s">
        <v>7</v>
      </c>
      <c r="E7" s="7" t="s">
        <v>420</v>
      </c>
      <c r="F7" s="7" t="s">
        <v>421</v>
      </c>
      <c r="G7" s="7"/>
      <c r="H7" s="38" t="s">
        <v>139</v>
      </c>
      <c r="I7" s="38" t="s">
        <v>422</v>
      </c>
      <c r="J7" s="8"/>
      <c r="K7" s="144">
        <v>13</v>
      </c>
      <c r="L7" s="7" t="s">
        <v>423</v>
      </c>
      <c r="M7" s="29">
        <v>1</v>
      </c>
      <c r="N7" s="7" t="s">
        <v>424</v>
      </c>
      <c r="O7" s="7" t="s">
        <v>188</v>
      </c>
      <c r="P7" s="29" t="s">
        <v>425</v>
      </c>
      <c r="Q7" s="29"/>
      <c r="R7" s="29" t="s">
        <v>53</v>
      </c>
      <c r="S7" s="29" t="s">
        <v>426</v>
      </c>
      <c r="T7" s="29" t="s">
        <v>9</v>
      </c>
      <c r="U7" s="7" t="s">
        <v>368</v>
      </c>
      <c r="V7" s="34"/>
    </row>
    <row r="8" spans="1:143" s="146" customFormat="1" ht="112.5" customHeight="1" x14ac:dyDescent="0.25">
      <c r="A8" s="39">
        <v>5</v>
      </c>
      <c r="B8" s="39" t="s">
        <v>418</v>
      </c>
      <c r="C8" s="40" t="s">
        <v>419</v>
      </c>
      <c r="D8" s="40" t="s">
        <v>7</v>
      </c>
      <c r="E8" s="7" t="s">
        <v>420</v>
      </c>
      <c r="F8" s="7" t="s">
        <v>421</v>
      </c>
      <c r="G8" s="7"/>
      <c r="H8" s="38" t="s">
        <v>139</v>
      </c>
      <c r="I8" s="38" t="s">
        <v>427</v>
      </c>
      <c r="J8" s="8"/>
      <c r="K8" s="144">
        <v>13</v>
      </c>
      <c r="L8" s="7" t="s">
        <v>423</v>
      </c>
      <c r="M8" s="29">
        <v>1</v>
      </c>
      <c r="N8" s="7" t="s">
        <v>424</v>
      </c>
      <c r="O8" s="7" t="s">
        <v>189</v>
      </c>
      <c r="P8" s="29" t="s">
        <v>425</v>
      </c>
      <c r="Q8" s="29"/>
      <c r="R8" s="29" t="s">
        <v>53</v>
      </c>
      <c r="S8" s="29" t="s">
        <v>426</v>
      </c>
      <c r="T8" s="29" t="s">
        <v>9</v>
      </c>
      <c r="U8" s="7" t="s">
        <v>368</v>
      </c>
      <c r="V8" s="34"/>
    </row>
    <row r="9" spans="1:143" s="148" customFormat="1" ht="96" customHeight="1" x14ac:dyDescent="0.25">
      <c r="A9" s="41">
        <v>6</v>
      </c>
      <c r="B9" s="41" t="s">
        <v>418</v>
      </c>
      <c r="C9" s="40" t="s">
        <v>419</v>
      </c>
      <c r="D9" s="40" t="s">
        <v>7</v>
      </c>
      <c r="E9" s="7" t="s">
        <v>420</v>
      </c>
      <c r="F9" s="7" t="s">
        <v>421</v>
      </c>
      <c r="G9" s="42"/>
      <c r="H9" s="38" t="s">
        <v>139</v>
      </c>
      <c r="I9" s="38" t="s">
        <v>422</v>
      </c>
      <c r="J9" s="43"/>
      <c r="K9" s="147">
        <v>13</v>
      </c>
      <c r="L9" s="7" t="s">
        <v>423</v>
      </c>
      <c r="M9" s="44">
        <v>1</v>
      </c>
      <c r="N9" s="7" t="s">
        <v>424</v>
      </c>
      <c r="O9" s="42" t="s">
        <v>428</v>
      </c>
      <c r="P9" s="44" t="s">
        <v>425</v>
      </c>
      <c r="Q9" s="44"/>
      <c r="R9" s="44" t="s">
        <v>53</v>
      </c>
      <c r="S9" s="44" t="s">
        <v>426</v>
      </c>
      <c r="T9" s="44" t="s">
        <v>9</v>
      </c>
      <c r="U9" s="42" t="s">
        <v>368</v>
      </c>
      <c r="V9" s="34"/>
    </row>
    <row r="10" spans="1:143" s="148" customFormat="1" ht="90" customHeight="1" x14ac:dyDescent="0.25">
      <c r="A10" s="35">
        <v>7</v>
      </c>
      <c r="B10" s="35" t="s">
        <v>418</v>
      </c>
      <c r="C10" s="40" t="s">
        <v>419</v>
      </c>
      <c r="D10" s="7" t="s">
        <v>7</v>
      </c>
      <c r="E10" s="7" t="s">
        <v>420</v>
      </c>
      <c r="F10" s="7" t="s">
        <v>429</v>
      </c>
      <c r="G10" s="7"/>
      <c r="H10" s="38" t="s">
        <v>430</v>
      </c>
      <c r="I10" s="38" t="s">
        <v>431</v>
      </c>
      <c r="J10" s="8" t="s">
        <v>432</v>
      </c>
      <c r="K10" s="144">
        <v>13</v>
      </c>
      <c r="L10" s="7" t="s">
        <v>423</v>
      </c>
      <c r="M10" s="29">
        <v>2</v>
      </c>
      <c r="N10" s="7" t="s">
        <v>433</v>
      </c>
      <c r="O10" s="7" t="s">
        <v>190</v>
      </c>
      <c r="P10" s="29" t="s">
        <v>425</v>
      </c>
      <c r="Q10" s="29"/>
      <c r="R10" s="29" t="s">
        <v>53</v>
      </c>
      <c r="S10" s="29" t="s">
        <v>426</v>
      </c>
      <c r="T10" s="29" t="s">
        <v>9</v>
      </c>
      <c r="U10" s="7" t="s">
        <v>368</v>
      </c>
      <c r="V10" s="34"/>
    </row>
    <row r="11" spans="1:143" s="148" customFormat="1" ht="107.25" customHeight="1" x14ac:dyDescent="0.25">
      <c r="A11" s="39">
        <v>8</v>
      </c>
      <c r="B11" s="39" t="s">
        <v>418</v>
      </c>
      <c r="C11" s="40" t="s">
        <v>419</v>
      </c>
      <c r="D11" s="45" t="s">
        <v>7</v>
      </c>
      <c r="E11" s="7" t="s">
        <v>420</v>
      </c>
      <c r="F11" s="45" t="s">
        <v>421</v>
      </c>
      <c r="G11" s="45"/>
      <c r="H11" s="38" t="s">
        <v>139</v>
      </c>
      <c r="I11" s="38" t="s">
        <v>434</v>
      </c>
      <c r="J11" s="46"/>
      <c r="K11" s="149">
        <v>13</v>
      </c>
      <c r="L11" s="45" t="s">
        <v>423</v>
      </c>
      <c r="M11" s="47">
        <v>1</v>
      </c>
      <c r="N11" s="7" t="s">
        <v>424</v>
      </c>
      <c r="O11" s="45" t="s">
        <v>191</v>
      </c>
      <c r="P11" s="47" t="s">
        <v>435</v>
      </c>
      <c r="Q11" s="47"/>
      <c r="R11" s="47" t="s">
        <v>53</v>
      </c>
      <c r="S11" s="47" t="s">
        <v>426</v>
      </c>
      <c r="T11" s="47" t="s">
        <v>9</v>
      </c>
      <c r="U11" s="45" t="s">
        <v>368</v>
      </c>
      <c r="V11" s="34"/>
    </row>
    <row r="12" spans="1:143" s="148" customFormat="1" ht="109.5" customHeight="1" x14ac:dyDescent="0.25">
      <c r="A12" s="39">
        <v>9</v>
      </c>
      <c r="B12" s="39" t="s">
        <v>418</v>
      </c>
      <c r="C12" s="40" t="s">
        <v>419</v>
      </c>
      <c r="D12" s="7" t="s">
        <v>436</v>
      </c>
      <c r="E12" s="7" t="s">
        <v>437</v>
      </c>
      <c r="F12" s="7" t="s">
        <v>421</v>
      </c>
      <c r="G12" s="7"/>
      <c r="H12" s="38" t="s">
        <v>139</v>
      </c>
      <c r="I12" s="38" t="s">
        <v>438</v>
      </c>
      <c r="J12" s="8" t="s">
        <v>439</v>
      </c>
      <c r="K12" s="144">
        <v>13</v>
      </c>
      <c r="L12" s="7" t="s">
        <v>423</v>
      </c>
      <c r="M12" s="29">
        <v>1</v>
      </c>
      <c r="N12" s="7" t="s">
        <v>424</v>
      </c>
      <c r="O12" s="7" t="s">
        <v>440</v>
      </c>
      <c r="P12" s="29" t="s">
        <v>425</v>
      </c>
      <c r="Q12" s="29"/>
      <c r="R12" s="29" t="s">
        <v>53</v>
      </c>
      <c r="S12" s="29" t="s">
        <v>426</v>
      </c>
      <c r="T12" s="29" t="s">
        <v>9</v>
      </c>
      <c r="U12" s="7" t="s">
        <v>368</v>
      </c>
      <c r="V12" s="34"/>
    </row>
    <row r="13" spans="1:143" s="148" customFormat="1" ht="134.25" customHeight="1" x14ac:dyDescent="0.25">
      <c r="A13" s="39">
        <v>10</v>
      </c>
      <c r="B13" s="39" t="s">
        <v>418</v>
      </c>
      <c r="C13" s="40" t="s">
        <v>419</v>
      </c>
      <c r="D13" s="7" t="s">
        <v>7</v>
      </c>
      <c r="E13" s="7" t="s">
        <v>420</v>
      </c>
      <c r="F13" s="7" t="s">
        <v>429</v>
      </c>
      <c r="G13" s="7"/>
      <c r="H13" s="38" t="s">
        <v>441</v>
      </c>
      <c r="I13" s="372" t="s">
        <v>442</v>
      </c>
      <c r="J13" s="8"/>
      <c r="K13" s="144">
        <v>13</v>
      </c>
      <c r="L13" s="7" t="s">
        <v>423</v>
      </c>
      <c r="M13" s="29">
        <v>2</v>
      </c>
      <c r="N13" s="7" t="s">
        <v>433</v>
      </c>
      <c r="O13" s="7" t="s">
        <v>443</v>
      </c>
      <c r="P13" s="29" t="s">
        <v>425</v>
      </c>
      <c r="Q13" s="29"/>
      <c r="R13" s="29" t="s">
        <v>53</v>
      </c>
      <c r="S13" s="29" t="s">
        <v>426</v>
      </c>
      <c r="T13" s="29" t="s">
        <v>9</v>
      </c>
      <c r="U13" s="7" t="s">
        <v>368</v>
      </c>
      <c r="V13" s="34"/>
    </row>
    <row r="14" spans="1:143" s="150" customFormat="1" ht="149.25" customHeight="1" x14ac:dyDescent="0.25">
      <c r="A14" s="39">
        <v>11</v>
      </c>
      <c r="B14" s="39" t="s">
        <v>418</v>
      </c>
      <c r="C14" s="40" t="s">
        <v>419</v>
      </c>
      <c r="D14" s="7" t="s">
        <v>7</v>
      </c>
      <c r="E14" s="7" t="s">
        <v>420</v>
      </c>
      <c r="F14" s="7" t="s">
        <v>429</v>
      </c>
      <c r="G14" s="7"/>
      <c r="H14" s="38" t="s">
        <v>140</v>
      </c>
      <c r="I14" s="372" t="s">
        <v>444</v>
      </c>
      <c r="J14" s="8"/>
      <c r="K14" s="144">
        <v>13</v>
      </c>
      <c r="L14" s="7" t="s">
        <v>423</v>
      </c>
      <c r="M14" s="29">
        <v>2</v>
      </c>
      <c r="N14" s="7" t="s">
        <v>433</v>
      </c>
      <c r="O14" s="361" t="s">
        <v>445</v>
      </c>
      <c r="P14" s="29" t="s">
        <v>425</v>
      </c>
      <c r="Q14" s="29"/>
      <c r="R14" s="29" t="s">
        <v>53</v>
      </c>
      <c r="S14" s="29" t="s">
        <v>426</v>
      </c>
      <c r="T14" s="29" t="s">
        <v>9</v>
      </c>
      <c r="U14" s="7" t="s">
        <v>368</v>
      </c>
      <c r="V14" s="34"/>
    </row>
    <row r="15" spans="1:143" s="150" customFormat="1" ht="138" customHeight="1" x14ac:dyDescent="0.25">
      <c r="A15" s="39">
        <v>12</v>
      </c>
      <c r="B15" s="39" t="s">
        <v>404</v>
      </c>
      <c r="C15" s="7" t="s">
        <v>446</v>
      </c>
      <c r="D15" s="7" t="s">
        <v>13</v>
      </c>
      <c r="E15" s="7" t="s">
        <v>447</v>
      </c>
      <c r="F15" s="7"/>
      <c r="G15" s="7" t="s">
        <v>448</v>
      </c>
      <c r="H15" s="38" t="s">
        <v>142</v>
      </c>
      <c r="I15" s="38" t="s">
        <v>449</v>
      </c>
      <c r="J15" s="8" t="s">
        <v>450</v>
      </c>
      <c r="K15" s="151">
        <v>14</v>
      </c>
      <c r="L15" s="7" t="s">
        <v>451</v>
      </c>
      <c r="M15" s="29">
        <v>2</v>
      </c>
      <c r="N15" s="7" t="s">
        <v>452</v>
      </c>
      <c r="O15" s="7" t="s">
        <v>192</v>
      </c>
      <c r="P15" s="29" t="s">
        <v>425</v>
      </c>
      <c r="Q15" s="29"/>
      <c r="R15" s="29" t="s">
        <v>53</v>
      </c>
      <c r="S15" s="29" t="s">
        <v>453</v>
      </c>
      <c r="T15" s="29" t="s">
        <v>19</v>
      </c>
      <c r="U15" s="7" t="s">
        <v>368</v>
      </c>
      <c r="V15" s="34"/>
    </row>
    <row r="16" spans="1:143" s="150" customFormat="1" ht="169.5" customHeight="1" x14ac:dyDescent="0.25">
      <c r="A16" s="41">
        <v>13</v>
      </c>
      <c r="B16" s="39" t="s">
        <v>404</v>
      </c>
      <c r="C16" s="7" t="s">
        <v>446</v>
      </c>
      <c r="D16" s="7" t="s">
        <v>13</v>
      </c>
      <c r="E16" s="7" t="s">
        <v>447</v>
      </c>
      <c r="F16" s="7" t="s">
        <v>454</v>
      </c>
      <c r="G16" s="7"/>
      <c r="H16" s="38" t="s">
        <v>455</v>
      </c>
      <c r="I16" s="38" t="s">
        <v>456</v>
      </c>
      <c r="J16" s="8" t="s">
        <v>450</v>
      </c>
      <c r="K16" s="144">
        <v>14</v>
      </c>
      <c r="L16" s="7" t="s">
        <v>457</v>
      </c>
      <c r="M16" s="29">
        <v>1</v>
      </c>
      <c r="N16" s="7" t="s">
        <v>458</v>
      </c>
      <c r="O16" s="7" t="s">
        <v>193</v>
      </c>
      <c r="P16" s="29" t="s">
        <v>425</v>
      </c>
      <c r="Q16" s="29"/>
      <c r="R16" s="29" t="s">
        <v>53</v>
      </c>
      <c r="S16" s="29" t="s">
        <v>453</v>
      </c>
      <c r="T16" s="29" t="s">
        <v>19</v>
      </c>
      <c r="U16" s="7" t="s">
        <v>368</v>
      </c>
      <c r="V16" s="34"/>
    </row>
    <row r="17" spans="1:22" s="150" customFormat="1" ht="100.5" customHeight="1" x14ac:dyDescent="0.25">
      <c r="A17" s="35">
        <v>14</v>
      </c>
      <c r="B17" s="39" t="s">
        <v>404</v>
      </c>
      <c r="C17" s="7" t="s">
        <v>446</v>
      </c>
      <c r="D17" s="7" t="s">
        <v>13</v>
      </c>
      <c r="E17" s="7" t="s">
        <v>447</v>
      </c>
      <c r="F17" s="7" t="s">
        <v>454</v>
      </c>
      <c r="G17" s="7"/>
      <c r="H17" s="38" t="s">
        <v>141</v>
      </c>
      <c r="I17" s="38" t="s">
        <v>459</v>
      </c>
      <c r="J17" s="8" t="s">
        <v>450</v>
      </c>
      <c r="K17" s="144">
        <v>14</v>
      </c>
      <c r="L17" s="7" t="s">
        <v>457</v>
      </c>
      <c r="M17" s="29">
        <v>1</v>
      </c>
      <c r="N17" s="7" t="s">
        <v>458</v>
      </c>
      <c r="O17" s="7" t="s">
        <v>194</v>
      </c>
      <c r="P17" s="29" t="s">
        <v>425</v>
      </c>
      <c r="Q17" s="29"/>
      <c r="R17" s="29" t="s">
        <v>53</v>
      </c>
      <c r="S17" s="29" t="s">
        <v>453</v>
      </c>
      <c r="T17" s="29" t="s">
        <v>19</v>
      </c>
      <c r="U17" s="7" t="s">
        <v>368</v>
      </c>
      <c r="V17" s="34"/>
    </row>
    <row r="18" spans="1:22" s="150" customFormat="1" ht="108" customHeight="1" x14ac:dyDescent="0.25">
      <c r="A18" s="39">
        <v>15</v>
      </c>
      <c r="B18" s="39" t="s">
        <v>404</v>
      </c>
      <c r="C18" s="7" t="s">
        <v>446</v>
      </c>
      <c r="D18" s="7" t="s">
        <v>13</v>
      </c>
      <c r="E18" s="7" t="s">
        <v>447</v>
      </c>
      <c r="F18" s="7" t="s">
        <v>454</v>
      </c>
      <c r="G18" s="7"/>
      <c r="H18" s="38" t="s">
        <v>141</v>
      </c>
      <c r="I18" s="38" t="s">
        <v>460</v>
      </c>
      <c r="J18" s="8" t="s">
        <v>450</v>
      </c>
      <c r="K18" s="144">
        <v>14</v>
      </c>
      <c r="L18" s="7" t="s">
        <v>457</v>
      </c>
      <c r="M18" s="29">
        <v>1</v>
      </c>
      <c r="N18" s="7" t="s">
        <v>458</v>
      </c>
      <c r="O18" s="30" t="s">
        <v>461</v>
      </c>
      <c r="P18" s="29" t="s">
        <v>425</v>
      </c>
      <c r="Q18" s="29"/>
      <c r="R18" s="29" t="s">
        <v>53</v>
      </c>
      <c r="S18" s="29" t="s">
        <v>453</v>
      </c>
      <c r="T18" s="29" t="s">
        <v>19</v>
      </c>
      <c r="U18" s="7" t="s">
        <v>368</v>
      </c>
      <c r="V18" s="34"/>
    </row>
    <row r="19" spans="1:22" s="150" customFormat="1" ht="140.25" customHeight="1" x14ac:dyDescent="0.25">
      <c r="A19" s="39">
        <v>16</v>
      </c>
      <c r="B19" s="39" t="s">
        <v>404</v>
      </c>
      <c r="C19" s="7" t="s">
        <v>446</v>
      </c>
      <c r="D19" s="7" t="s">
        <v>13</v>
      </c>
      <c r="E19" s="7" t="s">
        <v>447</v>
      </c>
      <c r="F19" s="7" t="s">
        <v>462</v>
      </c>
      <c r="G19" s="7"/>
      <c r="H19" s="38" t="s">
        <v>463</v>
      </c>
      <c r="I19" s="48" t="s">
        <v>464</v>
      </c>
      <c r="J19" s="8" t="s">
        <v>450</v>
      </c>
      <c r="K19" s="144">
        <v>14</v>
      </c>
      <c r="L19" s="7" t="s">
        <v>457</v>
      </c>
      <c r="M19" s="29">
        <v>3</v>
      </c>
      <c r="N19" s="7" t="s">
        <v>465</v>
      </c>
      <c r="O19" s="30" t="s">
        <v>466</v>
      </c>
      <c r="P19" s="29" t="s">
        <v>425</v>
      </c>
      <c r="Q19" s="29"/>
      <c r="R19" s="29" t="s">
        <v>53</v>
      </c>
      <c r="S19" s="29" t="s">
        <v>453</v>
      </c>
      <c r="T19" s="29" t="s">
        <v>19</v>
      </c>
      <c r="U19" s="7" t="s">
        <v>368</v>
      </c>
      <c r="V19" s="34"/>
    </row>
    <row r="20" spans="1:22" s="150" customFormat="1" ht="60" x14ac:dyDescent="0.25">
      <c r="A20" s="39">
        <v>17</v>
      </c>
      <c r="B20" s="39" t="s">
        <v>404</v>
      </c>
      <c r="C20" s="7" t="s">
        <v>446</v>
      </c>
      <c r="D20" s="7" t="s">
        <v>13</v>
      </c>
      <c r="E20" s="7" t="s">
        <v>447</v>
      </c>
      <c r="F20" s="7" t="s">
        <v>462</v>
      </c>
      <c r="G20" s="7"/>
      <c r="H20" s="38" t="s">
        <v>463</v>
      </c>
      <c r="I20" s="48" t="s">
        <v>464</v>
      </c>
      <c r="J20" s="8" t="s">
        <v>450</v>
      </c>
      <c r="K20" s="144">
        <v>14</v>
      </c>
      <c r="L20" s="7" t="s">
        <v>467</v>
      </c>
      <c r="M20" s="29">
        <v>3</v>
      </c>
      <c r="N20" s="7" t="s">
        <v>468</v>
      </c>
      <c r="O20" s="7" t="s">
        <v>197</v>
      </c>
      <c r="P20" s="29" t="s">
        <v>425</v>
      </c>
      <c r="Q20" s="29"/>
      <c r="R20" s="29" t="s">
        <v>53</v>
      </c>
      <c r="S20" s="29" t="s">
        <v>453</v>
      </c>
      <c r="T20" s="29" t="s">
        <v>19</v>
      </c>
      <c r="U20" s="7" t="s">
        <v>368</v>
      </c>
      <c r="V20" s="34"/>
    </row>
    <row r="21" spans="1:22" s="150" customFormat="1" ht="60" x14ac:dyDescent="0.25">
      <c r="A21" s="39">
        <v>18</v>
      </c>
      <c r="B21" s="39" t="s">
        <v>404</v>
      </c>
      <c r="C21" s="7" t="s">
        <v>446</v>
      </c>
      <c r="D21" s="7" t="s">
        <v>13</v>
      </c>
      <c r="E21" s="7" t="s">
        <v>447</v>
      </c>
      <c r="F21" s="7"/>
      <c r="G21" s="7" t="s">
        <v>469</v>
      </c>
      <c r="H21" s="38" t="s">
        <v>143</v>
      </c>
      <c r="I21" s="38" t="s">
        <v>470</v>
      </c>
      <c r="J21" s="8" t="s">
        <v>450</v>
      </c>
      <c r="K21" s="144">
        <v>14</v>
      </c>
      <c r="L21" s="7" t="s">
        <v>457</v>
      </c>
      <c r="M21" s="29">
        <v>4</v>
      </c>
      <c r="N21" s="7" t="s">
        <v>471</v>
      </c>
      <c r="O21" s="7" t="s">
        <v>198</v>
      </c>
      <c r="P21" s="29" t="s">
        <v>472</v>
      </c>
      <c r="Q21" s="29"/>
      <c r="R21" s="29" t="s">
        <v>53</v>
      </c>
      <c r="S21" s="29" t="s">
        <v>453</v>
      </c>
      <c r="T21" s="29" t="s">
        <v>19</v>
      </c>
      <c r="U21" s="7" t="s">
        <v>368</v>
      </c>
      <c r="V21" s="34"/>
    </row>
    <row r="22" spans="1:22" s="150" customFormat="1" ht="60" x14ac:dyDescent="0.25">
      <c r="A22" s="39">
        <v>19</v>
      </c>
      <c r="B22" s="39" t="s">
        <v>404</v>
      </c>
      <c r="C22" s="7" t="s">
        <v>446</v>
      </c>
      <c r="D22" s="7" t="s">
        <v>13</v>
      </c>
      <c r="E22" s="7" t="s">
        <v>447</v>
      </c>
      <c r="F22" s="7"/>
      <c r="G22" s="7" t="s">
        <v>473</v>
      </c>
      <c r="H22" s="48" t="s">
        <v>146</v>
      </c>
      <c r="I22" s="48" t="s">
        <v>474</v>
      </c>
      <c r="J22" s="8" t="s">
        <v>450</v>
      </c>
      <c r="K22" s="144">
        <v>14</v>
      </c>
      <c r="L22" s="7" t="s">
        <v>457</v>
      </c>
      <c r="M22" s="29">
        <v>8</v>
      </c>
      <c r="N22" s="7" t="s">
        <v>475</v>
      </c>
      <c r="O22" s="7" t="s">
        <v>199</v>
      </c>
      <c r="P22" s="29" t="s">
        <v>425</v>
      </c>
      <c r="Q22" s="29"/>
      <c r="R22" s="29" t="s">
        <v>53</v>
      </c>
      <c r="S22" s="29" t="s">
        <v>453</v>
      </c>
      <c r="T22" s="29" t="s">
        <v>19</v>
      </c>
      <c r="U22" s="7" t="s">
        <v>368</v>
      </c>
      <c r="V22" s="34"/>
    </row>
    <row r="23" spans="1:22" s="150" customFormat="1" ht="60" x14ac:dyDescent="0.25">
      <c r="A23" s="41">
        <v>20</v>
      </c>
      <c r="B23" s="39" t="s">
        <v>404</v>
      </c>
      <c r="C23" s="7" t="s">
        <v>446</v>
      </c>
      <c r="D23" s="7" t="s">
        <v>13</v>
      </c>
      <c r="E23" s="7" t="s">
        <v>447</v>
      </c>
      <c r="F23" s="7"/>
      <c r="G23" s="7" t="s">
        <v>476</v>
      </c>
      <c r="H23" s="48" t="s">
        <v>132</v>
      </c>
      <c r="I23" s="48" t="s">
        <v>477</v>
      </c>
      <c r="J23" s="8" t="s">
        <v>450</v>
      </c>
      <c r="K23" s="144">
        <v>14</v>
      </c>
      <c r="L23" s="7" t="s">
        <v>457</v>
      </c>
      <c r="M23" s="29">
        <v>7</v>
      </c>
      <c r="N23" s="7" t="s">
        <v>478</v>
      </c>
      <c r="O23" s="7" t="s">
        <v>479</v>
      </c>
      <c r="P23" s="29" t="s">
        <v>425</v>
      </c>
      <c r="Q23" s="29"/>
      <c r="R23" s="29" t="s">
        <v>53</v>
      </c>
      <c r="S23" s="29" t="s">
        <v>453</v>
      </c>
      <c r="T23" s="29" t="s">
        <v>19</v>
      </c>
      <c r="U23" s="7" t="s">
        <v>368</v>
      </c>
      <c r="V23" s="34"/>
    </row>
    <row r="24" spans="1:22" s="150" customFormat="1" ht="60" x14ac:dyDescent="0.25">
      <c r="A24" s="35">
        <v>21</v>
      </c>
      <c r="B24" s="39" t="s">
        <v>404</v>
      </c>
      <c r="C24" s="7" t="s">
        <v>446</v>
      </c>
      <c r="D24" s="7" t="s">
        <v>13</v>
      </c>
      <c r="E24" s="7" t="s">
        <v>447</v>
      </c>
      <c r="F24" s="7"/>
      <c r="G24" s="7" t="s">
        <v>480</v>
      </c>
      <c r="H24" s="38" t="s">
        <v>141</v>
      </c>
      <c r="I24" s="38" t="s">
        <v>481</v>
      </c>
      <c r="J24" s="8" t="s">
        <v>450</v>
      </c>
      <c r="K24" s="144">
        <v>14</v>
      </c>
      <c r="L24" s="7" t="s">
        <v>457</v>
      </c>
      <c r="M24" s="29">
        <v>6</v>
      </c>
      <c r="N24" s="7" t="s">
        <v>482</v>
      </c>
      <c r="O24" s="7" t="s">
        <v>200</v>
      </c>
      <c r="P24" s="29" t="s">
        <v>425</v>
      </c>
      <c r="Q24" s="29"/>
      <c r="R24" s="29" t="s">
        <v>53</v>
      </c>
      <c r="S24" s="29" t="s">
        <v>453</v>
      </c>
      <c r="T24" s="29" t="s">
        <v>19</v>
      </c>
      <c r="U24" s="7" t="s">
        <v>368</v>
      </c>
      <c r="V24" s="34"/>
    </row>
    <row r="25" spans="1:22" s="150" customFormat="1" ht="60" x14ac:dyDescent="0.25">
      <c r="A25" s="39">
        <v>22</v>
      </c>
      <c r="B25" s="39" t="s">
        <v>404</v>
      </c>
      <c r="C25" s="7" t="s">
        <v>446</v>
      </c>
      <c r="D25" s="7" t="s">
        <v>13</v>
      </c>
      <c r="E25" s="7" t="s">
        <v>447</v>
      </c>
      <c r="F25" s="7"/>
      <c r="G25" s="7" t="s">
        <v>480</v>
      </c>
      <c r="H25" s="38" t="s">
        <v>141</v>
      </c>
      <c r="I25" s="38" t="s">
        <v>481</v>
      </c>
      <c r="J25" s="8" t="s">
        <v>450</v>
      </c>
      <c r="K25" s="144">
        <v>14</v>
      </c>
      <c r="L25" s="7" t="s">
        <v>457</v>
      </c>
      <c r="M25" s="29">
        <v>6</v>
      </c>
      <c r="N25" s="7" t="s">
        <v>482</v>
      </c>
      <c r="O25" s="7" t="s">
        <v>201</v>
      </c>
      <c r="P25" s="29" t="s">
        <v>425</v>
      </c>
      <c r="Q25" s="29"/>
      <c r="R25" s="29" t="s">
        <v>53</v>
      </c>
      <c r="S25" s="29" t="s">
        <v>453</v>
      </c>
      <c r="T25" s="29" t="s">
        <v>19</v>
      </c>
      <c r="U25" s="7" t="s">
        <v>368</v>
      </c>
      <c r="V25" s="34"/>
    </row>
    <row r="26" spans="1:22" s="150" customFormat="1" ht="78.75" customHeight="1" x14ac:dyDescent="0.25">
      <c r="A26" s="39">
        <v>23</v>
      </c>
      <c r="B26" s="39" t="s">
        <v>3</v>
      </c>
      <c r="C26" s="7" t="s">
        <v>446</v>
      </c>
      <c r="D26" s="7" t="s">
        <v>13</v>
      </c>
      <c r="E26" s="8" t="s">
        <v>14</v>
      </c>
      <c r="F26" s="7"/>
      <c r="G26" s="7" t="s">
        <v>483</v>
      </c>
      <c r="H26" s="8" t="s">
        <v>484</v>
      </c>
      <c r="I26" s="8" t="s">
        <v>485</v>
      </c>
      <c r="J26" s="8"/>
      <c r="K26" s="144">
        <v>14</v>
      </c>
      <c r="L26" s="7" t="s">
        <v>457</v>
      </c>
      <c r="M26" s="29">
        <v>10</v>
      </c>
      <c r="N26" s="7" t="s">
        <v>486</v>
      </c>
      <c r="O26" s="8" t="s">
        <v>202</v>
      </c>
      <c r="P26" s="29" t="s">
        <v>425</v>
      </c>
      <c r="Q26" s="29"/>
      <c r="R26" s="29" t="s">
        <v>5</v>
      </c>
      <c r="S26" s="29" t="s">
        <v>487</v>
      </c>
      <c r="T26" s="29" t="s">
        <v>128</v>
      </c>
      <c r="U26" s="7" t="s">
        <v>368</v>
      </c>
      <c r="V26" s="34"/>
    </row>
    <row r="27" spans="1:22" s="150" customFormat="1" ht="45" x14ac:dyDescent="0.25">
      <c r="A27" s="39">
        <v>24</v>
      </c>
      <c r="B27" s="39" t="s">
        <v>404</v>
      </c>
      <c r="C27" s="7" t="s">
        <v>446</v>
      </c>
      <c r="D27" s="7" t="s">
        <v>13</v>
      </c>
      <c r="E27" s="7" t="s">
        <v>488</v>
      </c>
      <c r="F27" s="7" t="s">
        <v>489</v>
      </c>
      <c r="G27" s="7"/>
      <c r="H27" s="38" t="s">
        <v>490</v>
      </c>
      <c r="I27" s="48" t="s">
        <v>491</v>
      </c>
      <c r="J27" s="8" t="s">
        <v>492</v>
      </c>
      <c r="K27" s="147">
        <v>14</v>
      </c>
      <c r="L27" s="7" t="s">
        <v>457</v>
      </c>
      <c r="M27" s="29">
        <v>5</v>
      </c>
      <c r="N27" s="7" t="s">
        <v>493</v>
      </c>
      <c r="O27" s="7" t="s">
        <v>203</v>
      </c>
      <c r="P27" s="29" t="s">
        <v>425</v>
      </c>
      <c r="Q27" s="29"/>
      <c r="R27" s="29" t="s">
        <v>53</v>
      </c>
      <c r="S27" s="29" t="s">
        <v>494</v>
      </c>
      <c r="T27" s="29" t="s">
        <v>22</v>
      </c>
      <c r="U27" s="7" t="s">
        <v>368</v>
      </c>
      <c r="V27" s="34"/>
    </row>
    <row r="28" spans="1:22" s="150" customFormat="1" ht="60" x14ac:dyDescent="0.25">
      <c r="A28" s="39">
        <v>25</v>
      </c>
      <c r="B28" s="39" t="s">
        <v>404</v>
      </c>
      <c r="C28" s="7" t="s">
        <v>446</v>
      </c>
      <c r="D28" s="7" t="s">
        <v>13</v>
      </c>
      <c r="E28" s="7" t="s">
        <v>488</v>
      </c>
      <c r="F28" s="7" t="s">
        <v>489</v>
      </c>
      <c r="G28" s="7"/>
      <c r="H28" s="48" t="s">
        <v>495</v>
      </c>
      <c r="I28" s="48" t="s">
        <v>496</v>
      </c>
      <c r="J28" s="8" t="s">
        <v>492</v>
      </c>
      <c r="K28" s="152">
        <v>14</v>
      </c>
      <c r="L28" s="49" t="s">
        <v>457</v>
      </c>
      <c r="M28" s="29">
        <v>5</v>
      </c>
      <c r="N28" s="7" t="s">
        <v>493</v>
      </c>
      <c r="O28" s="7" t="s">
        <v>204</v>
      </c>
      <c r="P28" s="29" t="s">
        <v>425</v>
      </c>
      <c r="Q28" s="29"/>
      <c r="R28" s="29" t="s">
        <v>53</v>
      </c>
      <c r="S28" s="29" t="s">
        <v>494</v>
      </c>
      <c r="T28" s="29" t="s">
        <v>22</v>
      </c>
      <c r="U28" s="7" t="s">
        <v>368</v>
      </c>
      <c r="V28" s="34"/>
    </row>
    <row r="29" spans="1:22" s="154" customFormat="1" ht="60" x14ac:dyDescent="0.25">
      <c r="A29" s="39">
        <v>26</v>
      </c>
      <c r="B29" s="39" t="s">
        <v>497</v>
      </c>
      <c r="C29" s="7" t="s">
        <v>498</v>
      </c>
      <c r="D29" s="40" t="s">
        <v>44</v>
      </c>
      <c r="E29" s="7" t="s">
        <v>499</v>
      </c>
      <c r="F29" s="40"/>
      <c r="G29" s="7" t="s">
        <v>500</v>
      </c>
      <c r="H29" s="48" t="s">
        <v>501</v>
      </c>
      <c r="I29" s="48" t="s">
        <v>502</v>
      </c>
      <c r="J29" s="8" t="s">
        <v>503</v>
      </c>
      <c r="K29" s="153">
        <v>15</v>
      </c>
      <c r="L29" s="7" t="s">
        <v>504</v>
      </c>
      <c r="M29" s="29">
        <v>1</v>
      </c>
      <c r="N29" s="7" t="s">
        <v>505</v>
      </c>
      <c r="O29" s="7" t="s">
        <v>205</v>
      </c>
      <c r="P29" s="33" t="s">
        <v>506</v>
      </c>
      <c r="Q29" s="29"/>
      <c r="R29" s="29" t="s">
        <v>53</v>
      </c>
      <c r="S29" s="29" t="s">
        <v>507</v>
      </c>
      <c r="T29" s="29" t="s">
        <v>23</v>
      </c>
      <c r="U29" s="7" t="s">
        <v>368</v>
      </c>
      <c r="V29" s="34"/>
    </row>
    <row r="30" spans="1:22" s="154" customFormat="1" ht="75" x14ac:dyDescent="0.25">
      <c r="A30" s="41">
        <v>27</v>
      </c>
      <c r="B30" s="39" t="s">
        <v>497</v>
      </c>
      <c r="C30" s="7" t="s">
        <v>498</v>
      </c>
      <c r="D30" s="40" t="s">
        <v>44</v>
      </c>
      <c r="E30" s="7" t="s">
        <v>499</v>
      </c>
      <c r="F30" s="40"/>
      <c r="G30" s="7" t="s">
        <v>508</v>
      </c>
      <c r="H30" s="38" t="s">
        <v>509</v>
      </c>
      <c r="I30" s="38" t="s">
        <v>510</v>
      </c>
      <c r="J30" s="8" t="s">
        <v>503</v>
      </c>
      <c r="K30" s="155">
        <v>15</v>
      </c>
      <c r="L30" s="7" t="s">
        <v>504</v>
      </c>
      <c r="M30" s="29">
        <v>2</v>
      </c>
      <c r="N30" s="7" t="s">
        <v>511</v>
      </c>
      <c r="O30" s="7" t="s">
        <v>206</v>
      </c>
      <c r="P30" s="33" t="s">
        <v>506</v>
      </c>
      <c r="Q30" s="29"/>
      <c r="R30" s="29" t="s">
        <v>53</v>
      </c>
      <c r="S30" s="29" t="s">
        <v>507</v>
      </c>
      <c r="T30" s="29" t="s">
        <v>23</v>
      </c>
      <c r="U30" s="7" t="s">
        <v>368</v>
      </c>
      <c r="V30" s="34"/>
    </row>
    <row r="31" spans="1:22" s="154" customFormat="1" ht="60" x14ac:dyDescent="0.25">
      <c r="A31" s="35">
        <v>28</v>
      </c>
      <c r="B31" s="39" t="s">
        <v>3</v>
      </c>
      <c r="C31" s="40" t="s">
        <v>512</v>
      </c>
      <c r="D31" s="7" t="s">
        <v>144</v>
      </c>
      <c r="E31" s="7" t="s">
        <v>145</v>
      </c>
      <c r="F31" s="7" t="s">
        <v>513</v>
      </c>
      <c r="G31" s="7"/>
      <c r="H31" s="50" t="s">
        <v>514</v>
      </c>
      <c r="I31" s="36" t="s">
        <v>515</v>
      </c>
      <c r="J31" s="8" t="s">
        <v>492</v>
      </c>
      <c r="K31" s="155">
        <v>16</v>
      </c>
      <c r="L31" s="7" t="s">
        <v>516</v>
      </c>
      <c r="M31" s="33">
        <v>0</v>
      </c>
      <c r="N31" s="7" t="s">
        <v>517</v>
      </c>
      <c r="O31" s="7" t="s">
        <v>207</v>
      </c>
      <c r="P31" s="29" t="s">
        <v>518</v>
      </c>
      <c r="Q31" s="29"/>
      <c r="R31" s="29" t="s">
        <v>53</v>
      </c>
      <c r="S31" s="29" t="s">
        <v>519</v>
      </c>
      <c r="T31" s="29" t="s">
        <v>301</v>
      </c>
      <c r="U31" s="7" t="s">
        <v>368</v>
      </c>
      <c r="V31" s="34"/>
    </row>
    <row r="32" spans="1:22" s="154" customFormat="1" ht="75" x14ac:dyDescent="0.25">
      <c r="A32" s="39">
        <v>29</v>
      </c>
      <c r="B32" s="39" t="s">
        <v>520</v>
      </c>
      <c r="C32" s="7" t="s">
        <v>521</v>
      </c>
      <c r="D32" s="7" t="s">
        <v>25</v>
      </c>
      <c r="E32" s="7" t="s">
        <v>522</v>
      </c>
      <c r="F32" s="7" t="s">
        <v>523</v>
      </c>
      <c r="G32" s="7"/>
      <c r="H32" s="38" t="s">
        <v>149</v>
      </c>
      <c r="I32" s="38" t="s">
        <v>524</v>
      </c>
      <c r="J32" s="8" t="s">
        <v>525</v>
      </c>
      <c r="K32" s="144">
        <v>17</v>
      </c>
      <c r="L32" s="7" t="s">
        <v>526</v>
      </c>
      <c r="M32" s="29">
        <v>1</v>
      </c>
      <c r="N32" s="7" t="s">
        <v>527</v>
      </c>
      <c r="O32" s="7" t="s">
        <v>208</v>
      </c>
      <c r="P32" s="29" t="s">
        <v>506</v>
      </c>
      <c r="Q32" s="29"/>
      <c r="R32" s="29" t="s">
        <v>53</v>
      </c>
      <c r="S32" s="29" t="s">
        <v>528</v>
      </c>
      <c r="T32" s="29" t="s">
        <v>26</v>
      </c>
      <c r="U32" s="7" t="s">
        <v>368</v>
      </c>
      <c r="V32" s="34"/>
    </row>
    <row r="33" spans="1:22" s="150" customFormat="1" ht="75" x14ac:dyDescent="0.25">
      <c r="A33" s="39">
        <v>30</v>
      </c>
      <c r="B33" s="39" t="s">
        <v>520</v>
      </c>
      <c r="C33" s="7" t="s">
        <v>521</v>
      </c>
      <c r="D33" s="7" t="s">
        <v>25</v>
      </c>
      <c r="E33" s="29" t="s">
        <v>522</v>
      </c>
      <c r="F33" s="7"/>
      <c r="G33" s="7" t="s">
        <v>529</v>
      </c>
      <c r="H33" s="38" t="s">
        <v>149</v>
      </c>
      <c r="I33" s="38" t="s">
        <v>530</v>
      </c>
      <c r="J33" s="8" t="s">
        <v>531</v>
      </c>
      <c r="K33" s="144">
        <v>17</v>
      </c>
      <c r="L33" s="7" t="s">
        <v>526</v>
      </c>
      <c r="M33" s="29">
        <v>8</v>
      </c>
      <c r="N33" s="7" t="s">
        <v>532</v>
      </c>
      <c r="O33" s="7" t="s">
        <v>209</v>
      </c>
      <c r="P33" s="29" t="s">
        <v>18</v>
      </c>
      <c r="Q33" s="29"/>
      <c r="R33" s="29" t="s">
        <v>53</v>
      </c>
      <c r="S33" s="29" t="s">
        <v>528</v>
      </c>
      <c r="T33" s="29" t="s">
        <v>26</v>
      </c>
      <c r="U33" s="7" t="s">
        <v>368</v>
      </c>
      <c r="V33" s="34"/>
    </row>
    <row r="34" spans="1:22" s="150" customFormat="1" ht="96.75" customHeight="1" x14ac:dyDescent="0.25">
      <c r="A34" s="39">
        <v>31</v>
      </c>
      <c r="B34" s="39" t="s">
        <v>520</v>
      </c>
      <c r="C34" s="7" t="s">
        <v>521</v>
      </c>
      <c r="D34" s="7" t="s">
        <v>25</v>
      </c>
      <c r="E34" s="29" t="s">
        <v>522</v>
      </c>
      <c r="F34" s="7"/>
      <c r="G34" s="7" t="s">
        <v>529</v>
      </c>
      <c r="H34" s="38" t="s">
        <v>149</v>
      </c>
      <c r="I34" s="38" t="s">
        <v>533</v>
      </c>
      <c r="J34" s="8" t="s">
        <v>531</v>
      </c>
      <c r="K34" s="144">
        <v>17</v>
      </c>
      <c r="L34" s="7" t="s">
        <v>526</v>
      </c>
      <c r="M34" s="29">
        <v>8</v>
      </c>
      <c r="N34" s="7" t="s">
        <v>532</v>
      </c>
      <c r="O34" s="7" t="s">
        <v>210</v>
      </c>
      <c r="P34" s="29" t="s">
        <v>18</v>
      </c>
      <c r="Q34" s="29"/>
      <c r="R34" s="29" t="s">
        <v>53</v>
      </c>
      <c r="S34" s="29" t="s">
        <v>528</v>
      </c>
      <c r="T34" s="29" t="s">
        <v>26</v>
      </c>
      <c r="U34" s="7" t="s">
        <v>368</v>
      </c>
      <c r="V34" s="34"/>
    </row>
    <row r="35" spans="1:22" s="150" customFormat="1" ht="78.75" customHeight="1" x14ac:dyDescent="0.25">
      <c r="A35" s="39">
        <v>32</v>
      </c>
      <c r="B35" s="39" t="s">
        <v>520</v>
      </c>
      <c r="C35" s="7" t="s">
        <v>521</v>
      </c>
      <c r="D35" s="7" t="s">
        <v>25</v>
      </c>
      <c r="E35" s="7" t="s">
        <v>522</v>
      </c>
      <c r="F35" s="7" t="s">
        <v>534</v>
      </c>
      <c r="G35" s="7"/>
      <c r="H35" s="38" t="s">
        <v>149</v>
      </c>
      <c r="I35" s="38" t="s">
        <v>535</v>
      </c>
      <c r="J35" s="8" t="s">
        <v>525</v>
      </c>
      <c r="K35" s="144">
        <v>17</v>
      </c>
      <c r="L35" s="7" t="s">
        <v>526</v>
      </c>
      <c r="M35" s="29">
        <v>3</v>
      </c>
      <c r="N35" s="7" t="s">
        <v>536</v>
      </c>
      <c r="O35" s="7" t="s">
        <v>211</v>
      </c>
      <c r="P35" s="29" t="s">
        <v>506</v>
      </c>
      <c r="Q35" s="29"/>
      <c r="R35" s="29" t="s">
        <v>53</v>
      </c>
      <c r="S35" s="29" t="s">
        <v>528</v>
      </c>
      <c r="T35" s="29" t="s">
        <v>26</v>
      </c>
      <c r="U35" s="7" t="s">
        <v>368</v>
      </c>
      <c r="V35" s="34"/>
    </row>
    <row r="36" spans="1:22" s="154" customFormat="1" ht="75" x14ac:dyDescent="0.25">
      <c r="A36" s="39">
        <v>33</v>
      </c>
      <c r="B36" s="39" t="s">
        <v>537</v>
      </c>
      <c r="C36" s="7" t="s">
        <v>538</v>
      </c>
      <c r="D36" s="7" t="s">
        <v>539</v>
      </c>
      <c r="E36" s="7" t="s">
        <v>540</v>
      </c>
      <c r="F36" s="40"/>
      <c r="G36" s="7" t="s">
        <v>541</v>
      </c>
      <c r="H36" s="48" t="s">
        <v>542</v>
      </c>
      <c r="I36" s="51" t="s">
        <v>543</v>
      </c>
      <c r="J36" s="74" t="s">
        <v>544</v>
      </c>
      <c r="K36" s="155">
        <v>18</v>
      </c>
      <c r="L36" s="7" t="s">
        <v>545</v>
      </c>
      <c r="M36" s="29">
        <v>7</v>
      </c>
      <c r="N36" s="7" t="s">
        <v>546</v>
      </c>
      <c r="O36" s="7" t="s">
        <v>212</v>
      </c>
      <c r="P36" s="33" t="s">
        <v>547</v>
      </c>
      <c r="Q36" s="29"/>
      <c r="R36" s="29" t="s">
        <v>53</v>
      </c>
      <c r="S36" s="29" t="s">
        <v>548</v>
      </c>
      <c r="T36" s="29" t="s">
        <v>307</v>
      </c>
      <c r="U36" s="7" t="s">
        <v>368</v>
      </c>
      <c r="V36" s="34"/>
    </row>
    <row r="37" spans="1:22" s="154" customFormat="1" ht="90" x14ac:dyDescent="0.25">
      <c r="A37" s="41">
        <v>34</v>
      </c>
      <c r="B37" s="39" t="s">
        <v>537</v>
      </c>
      <c r="C37" s="7" t="s">
        <v>538</v>
      </c>
      <c r="D37" s="7" t="s">
        <v>539</v>
      </c>
      <c r="E37" s="7" t="s">
        <v>549</v>
      </c>
      <c r="F37" s="40"/>
      <c r="G37" s="7" t="s">
        <v>541</v>
      </c>
      <c r="H37" s="48" t="s">
        <v>550</v>
      </c>
      <c r="I37" s="51" t="s">
        <v>543</v>
      </c>
      <c r="J37" s="74" t="s">
        <v>544</v>
      </c>
      <c r="K37" s="155">
        <v>18</v>
      </c>
      <c r="L37" s="7" t="s">
        <v>545</v>
      </c>
      <c r="M37" s="29">
        <v>7</v>
      </c>
      <c r="N37" s="7" t="s">
        <v>546</v>
      </c>
      <c r="O37" s="7" t="s">
        <v>213</v>
      </c>
      <c r="P37" s="33" t="s">
        <v>547</v>
      </c>
      <c r="Q37" s="29"/>
      <c r="R37" s="29" t="s">
        <v>53</v>
      </c>
      <c r="S37" s="29" t="s">
        <v>548</v>
      </c>
      <c r="T37" s="29" t="s">
        <v>307</v>
      </c>
      <c r="U37" s="7" t="s">
        <v>368</v>
      </c>
      <c r="V37" s="34"/>
    </row>
    <row r="38" spans="1:22" s="150" customFormat="1" ht="60" x14ac:dyDescent="0.25">
      <c r="A38" s="35">
        <v>35</v>
      </c>
      <c r="B38" s="39" t="s">
        <v>537</v>
      </c>
      <c r="C38" s="7" t="s">
        <v>551</v>
      </c>
      <c r="D38" s="7" t="s">
        <v>539</v>
      </c>
      <c r="E38" s="8" t="s">
        <v>29</v>
      </c>
      <c r="F38" s="8" t="s">
        <v>552</v>
      </c>
      <c r="G38" s="7"/>
      <c r="H38" s="52" t="s">
        <v>152</v>
      </c>
      <c r="I38" s="51" t="s">
        <v>553</v>
      </c>
      <c r="J38" s="8"/>
      <c r="K38" s="144">
        <v>18</v>
      </c>
      <c r="L38" s="7" t="s">
        <v>554</v>
      </c>
      <c r="M38" s="29">
        <v>4</v>
      </c>
      <c r="N38" s="7" t="s">
        <v>555</v>
      </c>
      <c r="O38" s="7" t="s">
        <v>308</v>
      </c>
      <c r="P38" s="29" t="s">
        <v>556</v>
      </c>
      <c r="Q38" s="29"/>
      <c r="R38" s="29" t="s">
        <v>53</v>
      </c>
      <c r="S38" s="29" t="s">
        <v>557</v>
      </c>
      <c r="T38" s="29" t="s">
        <v>33</v>
      </c>
      <c r="U38" s="7" t="s">
        <v>368</v>
      </c>
      <c r="V38" s="34"/>
    </row>
    <row r="39" spans="1:22" s="150" customFormat="1" ht="60" x14ac:dyDescent="0.25">
      <c r="A39" s="39">
        <v>36</v>
      </c>
      <c r="B39" s="39" t="s">
        <v>537</v>
      </c>
      <c r="C39" s="7" t="s">
        <v>551</v>
      </c>
      <c r="D39" s="7" t="s">
        <v>539</v>
      </c>
      <c r="E39" s="7" t="s">
        <v>558</v>
      </c>
      <c r="F39" s="8" t="s">
        <v>552</v>
      </c>
      <c r="G39" s="7"/>
      <c r="H39" s="52" t="s">
        <v>159</v>
      </c>
      <c r="I39" s="51" t="s">
        <v>559</v>
      </c>
      <c r="J39" s="8"/>
      <c r="K39" s="144">
        <v>18</v>
      </c>
      <c r="L39" s="7" t="s">
        <v>560</v>
      </c>
      <c r="M39" s="29">
        <v>3</v>
      </c>
      <c r="N39" s="7" t="s">
        <v>561</v>
      </c>
      <c r="O39" s="7" t="s">
        <v>214</v>
      </c>
      <c r="P39" s="29" t="s">
        <v>32</v>
      </c>
      <c r="Q39" s="29"/>
      <c r="R39" s="29" t="s">
        <v>53</v>
      </c>
      <c r="S39" s="29" t="s">
        <v>557</v>
      </c>
      <c r="T39" s="29" t="s">
        <v>33</v>
      </c>
      <c r="U39" s="7" t="s">
        <v>368</v>
      </c>
      <c r="V39" s="34"/>
    </row>
    <row r="40" spans="1:22" s="150" customFormat="1" ht="153.75" customHeight="1" x14ac:dyDescent="0.25">
      <c r="A40" s="39">
        <v>37</v>
      </c>
      <c r="B40" s="39" t="s">
        <v>537</v>
      </c>
      <c r="C40" s="7" t="s">
        <v>562</v>
      </c>
      <c r="D40" s="7" t="s">
        <v>563</v>
      </c>
      <c r="E40" s="7" t="s">
        <v>564</v>
      </c>
      <c r="F40" s="7" t="s">
        <v>565</v>
      </c>
      <c r="G40" s="7"/>
      <c r="H40" s="50" t="s">
        <v>133</v>
      </c>
      <c r="I40" s="53" t="s">
        <v>566</v>
      </c>
      <c r="J40" s="8" t="s">
        <v>567</v>
      </c>
      <c r="K40" s="155">
        <v>18</v>
      </c>
      <c r="L40" s="7" t="s">
        <v>568</v>
      </c>
      <c r="M40" s="29">
        <v>1</v>
      </c>
      <c r="N40" s="7" t="s">
        <v>569</v>
      </c>
      <c r="O40" s="7" t="s">
        <v>215</v>
      </c>
      <c r="P40" s="33" t="s">
        <v>74</v>
      </c>
      <c r="Q40" s="29"/>
      <c r="R40" s="29" t="s">
        <v>53</v>
      </c>
      <c r="S40" s="29" t="s">
        <v>570</v>
      </c>
      <c r="T40" s="29" t="s">
        <v>31</v>
      </c>
      <c r="U40" s="7" t="s">
        <v>368</v>
      </c>
      <c r="V40" s="34"/>
    </row>
    <row r="41" spans="1:22" s="150" customFormat="1" ht="81.75" customHeight="1" x14ac:dyDescent="0.25">
      <c r="A41" s="39">
        <v>38</v>
      </c>
      <c r="B41" s="39" t="s">
        <v>497</v>
      </c>
      <c r="C41" s="7" t="s">
        <v>571</v>
      </c>
      <c r="D41" s="7" t="s">
        <v>572</v>
      </c>
      <c r="E41" s="7" t="s">
        <v>573</v>
      </c>
      <c r="F41" s="7" t="s">
        <v>574</v>
      </c>
      <c r="G41" s="7"/>
      <c r="H41" s="38" t="s">
        <v>575</v>
      </c>
      <c r="I41" s="38" t="s">
        <v>576</v>
      </c>
      <c r="J41" s="8" t="s">
        <v>492</v>
      </c>
      <c r="K41" s="144">
        <v>20</v>
      </c>
      <c r="L41" s="7" t="s">
        <v>577</v>
      </c>
      <c r="M41" s="29">
        <v>1</v>
      </c>
      <c r="N41" s="7" t="s">
        <v>578</v>
      </c>
      <c r="O41" s="7" t="s">
        <v>216</v>
      </c>
      <c r="P41" s="29" t="s">
        <v>425</v>
      </c>
      <c r="Q41" s="29"/>
      <c r="R41" s="29" t="s">
        <v>53</v>
      </c>
      <c r="S41" s="29" t="s">
        <v>579</v>
      </c>
      <c r="T41" s="29" t="s">
        <v>313</v>
      </c>
      <c r="U41" s="7" t="s">
        <v>368</v>
      </c>
      <c r="V41" s="34"/>
    </row>
    <row r="42" spans="1:22" s="150" customFormat="1" ht="102" customHeight="1" x14ac:dyDescent="0.25">
      <c r="A42" s="39">
        <v>39</v>
      </c>
      <c r="B42" s="39" t="s">
        <v>404</v>
      </c>
      <c r="C42" s="7" t="s">
        <v>580</v>
      </c>
      <c r="D42" s="7" t="s">
        <v>581</v>
      </c>
      <c r="E42" s="9" t="s">
        <v>582</v>
      </c>
      <c r="F42" s="9" t="s">
        <v>574</v>
      </c>
      <c r="G42" s="9"/>
      <c r="H42" s="50" t="s">
        <v>134</v>
      </c>
      <c r="I42" s="50" t="s">
        <v>583</v>
      </c>
      <c r="J42" s="8" t="s">
        <v>584</v>
      </c>
      <c r="K42" s="155">
        <v>20</v>
      </c>
      <c r="L42" s="7" t="s">
        <v>586</v>
      </c>
      <c r="M42" s="33">
        <v>2</v>
      </c>
      <c r="N42" s="7" t="s">
        <v>587</v>
      </c>
      <c r="O42" s="9" t="s">
        <v>217</v>
      </c>
      <c r="P42" s="33" t="s">
        <v>4</v>
      </c>
      <c r="Q42" s="29"/>
      <c r="R42" s="29" t="s">
        <v>53</v>
      </c>
      <c r="S42" s="29" t="s">
        <v>588</v>
      </c>
      <c r="T42" s="29" t="s">
        <v>41</v>
      </c>
      <c r="U42" s="7" t="s">
        <v>368</v>
      </c>
      <c r="V42" s="34"/>
    </row>
    <row r="43" spans="1:22" s="150" customFormat="1" ht="75" x14ac:dyDescent="0.25">
      <c r="A43" s="39">
        <v>40</v>
      </c>
      <c r="B43" s="39" t="s">
        <v>404</v>
      </c>
      <c r="C43" s="7" t="s">
        <v>580</v>
      </c>
      <c r="D43" s="7" t="s">
        <v>581</v>
      </c>
      <c r="E43" s="9" t="s">
        <v>582</v>
      </c>
      <c r="F43" s="9"/>
      <c r="G43" s="9" t="s">
        <v>589</v>
      </c>
      <c r="H43" s="50" t="s">
        <v>155</v>
      </c>
      <c r="I43" s="156" t="s">
        <v>590</v>
      </c>
      <c r="J43" s="8" t="s">
        <v>584</v>
      </c>
      <c r="K43" s="155">
        <v>20</v>
      </c>
      <c r="L43" s="7" t="s">
        <v>591</v>
      </c>
      <c r="M43" s="33">
        <v>2</v>
      </c>
      <c r="N43" s="7" t="s">
        <v>587</v>
      </c>
      <c r="O43" s="9" t="s">
        <v>218</v>
      </c>
      <c r="P43" s="33" t="s">
        <v>4</v>
      </c>
      <c r="Q43" s="29"/>
      <c r="R43" s="29" t="s">
        <v>53</v>
      </c>
      <c r="S43" s="29" t="s">
        <v>588</v>
      </c>
      <c r="T43" s="29" t="s">
        <v>41</v>
      </c>
      <c r="U43" s="7" t="s">
        <v>368</v>
      </c>
      <c r="V43" s="34"/>
    </row>
    <row r="44" spans="1:22" ht="93" customHeight="1" x14ac:dyDescent="0.25">
      <c r="A44" s="41">
        <v>41</v>
      </c>
      <c r="B44" s="39" t="s">
        <v>404</v>
      </c>
      <c r="C44" s="7" t="s">
        <v>580</v>
      </c>
      <c r="D44" s="7" t="s">
        <v>581</v>
      </c>
      <c r="E44" s="9" t="s">
        <v>582</v>
      </c>
      <c r="F44" s="9"/>
      <c r="G44" s="9" t="s">
        <v>589</v>
      </c>
      <c r="H44" s="50" t="s">
        <v>839</v>
      </c>
      <c r="I44" s="50" t="s">
        <v>592</v>
      </c>
      <c r="J44" s="8" t="s">
        <v>584</v>
      </c>
      <c r="K44" s="155">
        <v>20</v>
      </c>
      <c r="L44" s="7" t="s">
        <v>593</v>
      </c>
      <c r="M44" s="33">
        <v>2</v>
      </c>
      <c r="N44" s="7" t="s">
        <v>587</v>
      </c>
      <c r="O44" s="9" t="s">
        <v>219</v>
      </c>
      <c r="P44" s="33" t="s">
        <v>4</v>
      </c>
      <c r="Q44" s="29"/>
      <c r="R44" s="29" t="s">
        <v>53</v>
      </c>
      <c r="S44" s="29" t="s">
        <v>588</v>
      </c>
      <c r="T44" s="29" t="s">
        <v>41</v>
      </c>
      <c r="U44" s="7" t="s">
        <v>368</v>
      </c>
      <c r="V44" s="34"/>
    </row>
    <row r="45" spans="1:22" s="150" customFormat="1" ht="92.25" customHeight="1" x14ac:dyDescent="0.25">
      <c r="A45" s="35">
        <v>42</v>
      </c>
      <c r="B45" s="39" t="s">
        <v>418</v>
      </c>
      <c r="C45" s="40" t="s">
        <v>419</v>
      </c>
      <c r="D45" s="40" t="s">
        <v>138</v>
      </c>
      <c r="E45" s="7" t="s">
        <v>8</v>
      </c>
      <c r="F45" s="7"/>
      <c r="G45" s="7" t="s">
        <v>594</v>
      </c>
      <c r="H45" s="54" t="s">
        <v>595</v>
      </c>
      <c r="I45" s="50" t="s">
        <v>596</v>
      </c>
      <c r="J45" s="8"/>
      <c r="K45" s="144">
        <v>21</v>
      </c>
      <c r="L45" s="7" t="s">
        <v>597</v>
      </c>
      <c r="M45" s="29">
        <v>1</v>
      </c>
      <c r="N45" s="7" t="s">
        <v>598</v>
      </c>
      <c r="O45" s="7" t="s">
        <v>599</v>
      </c>
      <c r="P45" s="29" t="s">
        <v>425</v>
      </c>
      <c r="Q45" s="29"/>
      <c r="R45" s="29" t="s">
        <v>53</v>
      </c>
      <c r="S45" s="29" t="s">
        <v>426</v>
      </c>
      <c r="T45" s="29" t="s">
        <v>9</v>
      </c>
      <c r="U45" s="7" t="s">
        <v>368</v>
      </c>
      <c r="V45" s="34"/>
    </row>
    <row r="46" spans="1:22" s="150" customFormat="1" ht="99.75" customHeight="1" x14ac:dyDescent="0.25">
      <c r="A46" s="39">
        <v>43</v>
      </c>
      <c r="B46" s="39" t="s">
        <v>418</v>
      </c>
      <c r="C46" s="40" t="s">
        <v>419</v>
      </c>
      <c r="D46" s="40" t="s">
        <v>138</v>
      </c>
      <c r="E46" s="7" t="s">
        <v>8</v>
      </c>
      <c r="F46" s="7"/>
      <c r="G46" s="7" t="s">
        <v>600</v>
      </c>
      <c r="H46" s="54" t="s">
        <v>595</v>
      </c>
      <c r="I46" s="50" t="s">
        <v>601</v>
      </c>
      <c r="J46" s="8"/>
      <c r="K46" s="144">
        <v>21</v>
      </c>
      <c r="L46" s="7" t="s">
        <v>602</v>
      </c>
      <c r="M46" s="29">
        <v>2</v>
      </c>
      <c r="N46" s="7" t="s">
        <v>603</v>
      </c>
      <c r="O46" s="7" t="s">
        <v>220</v>
      </c>
      <c r="P46" s="29" t="s">
        <v>425</v>
      </c>
      <c r="Q46" s="29"/>
      <c r="R46" s="29" t="s">
        <v>53</v>
      </c>
      <c r="S46" s="29" t="s">
        <v>426</v>
      </c>
      <c r="T46" s="29" t="s">
        <v>9</v>
      </c>
      <c r="U46" s="7" t="s">
        <v>368</v>
      </c>
      <c r="V46" s="34"/>
    </row>
    <row r="47" spans="1:22" s="150" customFormat="1" ht="75" x14ac:dyDescent="0.25">
      <c r="A47" s="39">
        <v>44</v>
      </c>
      <c r="B47" s="39" t="s">
        <v>418</v>
      </c>
      <c r="C47" s="40" t="s">
        <v>419</v>
      </c>
      <c r="D47" s="40" t="s">
        <v>138</v>
      </c>
      <c r="E47" s="7" t="s">
        <v>8</v>
      </c>
      <c r="F47" s="7" t="s">
        <v>604</v>
      </c>
      <c r="G47" s="7"/>
      <c r="H47" s="54" t="s">
        <v>595</v>
      </c>
      <c r="I47" s="50" t="s">
        <v>605</v>
      </c>
      <c r="J47" s="8"/>
      <c r="K47" s="144">
        <v>21</v>
      </c>
      <c r="L47" s="7" t="s">
        <v>597</v>
      </c>
      <c r="M47" s="29">
        <v>3</v>
      </c>
      <c r="N47" s="7" t="s">
        <v>606</v>
      </c>
      <c r="O47" s="7" t="s">
        <v>607</v>
      </c>
      <c r="P47" s="29" t="s">
        <v>425</v>
      </c>
      <c r="Q47" s="29"/>
      <c r="R47" s="29" t="s">
        <v>53</v>
      </c>
      <c r="S47" s="29" t="s">
        <v>426</v>
      </c>
      <c r="T47" s="29" t="s">
        <v>9</v>
      </c>
      <c r="U47" s="7" t="s">
        <v>368</v>
      </c>
      <c r="V47" s="34"/>
    </row>
    <row r="48" spans="1:22" s="150" customFormat="1" ht="75" x14ac:dyDescent="0.25">
      <c r="A48" s="39">
        <v>45</v>
      </c>
      <c r="B48" s="39" t="s">
        <v>497</v>
      </c>
      <c r="C48" s="9" t="s">
        <v>608</v>
      </c>
      <c r="D48" s="9" t="s">
        <v>44</v>
      </c>
      <c r="E48" s="9" t="s">
        <v>609</v>
      </c>
      <c r="F48" s="7" t="s">
        <v>610</v>
      </c>
      <c r="G48" s="7"/>
      <c r="H48" s="38" t="s">
        <v>611</v>
      </c>
      <c r="I48" s="38" t="s">
        <v>612</v>
      </c>
      <c r="J48" s="8" t="s">
        <v>492</v>
      </c>
      <c r="K48" s="144">
        <v>22</v>
      </c>
      <c r="L48" s="7" t="s">
        <v>613</v>
      </c>
      <c r="M48" s="29">
        <v>1</v>
      </c>
      <c r="N48" s="7" t="s">
        <v>614</v>
      </c>
      <c r="O48" s="7" t="s">
        <v>221</v>
      </c>
      <c r="P48" s="29" t="s">
        <v>615</v>
      </c>
      <c r="Q48" s="29"/>
      <c r="R48" s="29" t="s">
        <v>53</v>
      </c>
      <c r="S48" s="29" t="s">
        <v>579</v>
      </c>
      <c r="T48" s="29" t="s">
        <v>313</v>
      </c>
      <c r="U48" s="7" t="s">
        <v>368</v>
      </c>
      <c r="V48" s="34"/>
    </row>
    <row r="49" spans="1:99" s="150" customFormat="1" ht="108" customHeight="1" x14ac:dyDescent="0.25">
      <c r="A49" s="39">
        <v>46</v>
      </c>
      <c r="B49" s="39" t="s">
        <v>497</v>
      </c>
      <c r="C49" s="7" t="s">
        <v>616</v>
      </c>
      <c r="D49" s="7" t="s">
        <v>617</v>
      </c>
      <c r="E49" s="7" t="s">
        <v>618</v>
      </c>
      <c r="F49" s="7" t="s">
        <v>610</v>
      </c>
      <c r="G49" s="7"/>
      <c r="H49" s="54" t="s">
        <v>619</v>
      </c>
      <c r="I49" s="50" t="s">
        <v>620</v>
      </c>
      <c r="J49" s="8" t="s">
        <v>585</v>
      </c>
      <c r="K49" s="144">
        <v>22</v>
      </c>
      <c r="L49" s="7" t="s">
        <v>621</v>
      </c>
      <c r="M49" s="29">
        <v>1</v>
      </c>
      <c r="N49" s="7" t="s">
        <v>614</v>
      </c>
      <c r="O49" s="7" t="s">
        <v>222</v>
      </c>
      <c r="P49" s="29" t="s">
        <v>4</v>
      </c>
      <c r="Q49" s="29"/>
      <c r="R49" s="29" t="s">
        <v>53</v>
      </c>
      <c r="S49" s="29" t="s">
        <v>622</v>
      </c>
      <c r="T49" s="29" t="s">
        <v>42</v>
      </c>
      <c r="U49" s="7" t="s">
        <v>368</v>
      </c>
      <c r="V49" s="34"/>
    </row>
    <row r="50" spans="1:99" s="150" customFormat="1" ht="101.25" customHeight="1" x14ac:dyDescent="0.25">
      <c r="A50" s="39">
        <v>47</v>
      </c>
      <c r="B50" s="39" t="s">
        <v>497</v>
      </c>
      <c r="C50" s="7" t="s">
        <v>623</v>
      </c>
      <c r="D50" s="9" t="s">
        <v>624</v>
      </c>
      <c r="E50" s="7" t="s">
        <v>625</v>
      </c>
      <c r="F50" s="7" t="s">
        <v>610</v>
      </c>
      <c r="G50" s="9"/>
      <c r="H50" s="54" t="s">
        <v>626</v>
      </c>
      <c r="I50" s="50" t="s">
        <v>627</v>
      </c>
      <c r="J50" s="8" t="s">
        <v>628</v>
      </c>
      <c r="K50" s="144">
        <v>22</v>
      </c>
      <c r="L50" s="7" t="s">
        <v>629</v>
      </c>
      <c r="M50" s="29">
        <v>5</v>
      </c>
      <c r="N50" s="7" t="s">
        <v>630</v>
      </c>
      <c r="O50" s="7" t="s">
        <v>631</v>
      </c>
      <c r="P50" s="29" t="s">
        <v>632</v>
      </c>
      <c r="Q50" s="29"/>
      <c r="R50" s="29" t="s">
        <v>53</v>
      </c>
      <c r="S50" s="29" t="s">
        <v>633</v>
      </c>
      <c r="T50" s="29" t="s">
        <v>43</v>
      </c>
      <c r="U50" s="7" t="s">
        <v>368</v>
      </c>
      <c r="V50" s="34"/>
    </row>
    <row r="51" spans="1:99" ht="111.75" customHeight="1" x14ac:dyDescent="0.25">
      <c r="A51" s="41">
        <v>48</v>
      </c>
      <c r="B51" s="39" t="s">
        <v>147</v>
      </c>
      <c r="C51" s="7" t="s">
        <v>634</v>
      </c>
      <c r="D51" s="9" t="s">
        <v>44</v>
      </c>
      <c r="E51" s="7" t="s">
        <v>625</v>
      </c>
      <c r="F51" s="7" t="s">
        <v>610</v>
      </c>
      <c r="G51" s="9"/>
      <c r="H51" s="54" t="s">
        <v>626</v>
      </c>
      <c r="I51" s="50" t="s">
        <v>635</v>
      </c>
      <c r="J51" s="55" t="s">
        <v>636</v>
      </c>
      <c r="K51" s="144">
        <v>22</v>
      </c>
      <c r="L51" s="7" t="s">
        <v>637</v>
      </c>
      <c r="M51" s="29">
        <v>5</v>
      </c>
      <c r="N51" s="7" t="s">
        <v>630</v>
      </c>
      <c r="O51" s="7" t="s">
        <v>638</v>
      </c>
      <c r="P51" s="33" t="s">
        <v>547</v>
      </c>
      <c r="Q51" s="29"/>
      <c r="R51" s="29" t="s">
        <v>53</v>
      </c>
      <c r="S51" s="29" t="s">
        <v>633</v>
      </c>
      <c r="T51" s="29" t="s">
        <v>43</v>
      </c>
      <c r="U51" s="7" t="s">
        <v>368</v>
      </c>
      <c r="V51" s="34"/>
    </row>
    <row r="52" spans="1:99" ht="102" customHeight="1" x14ac:dyDescent="0.25">
      <c r="A52" s="35">
        <v>49</v>
      </c>
      <c r="B52" s="39" t="s">
        <v>147</v>
      </c>
      <c r="C52" s="7" t="s">
        <v>639</v>
      </c>
      <c r="D52" s="9" t="s">
        <v>44</v>
      </c>
      <c r="E52" s="7" t="s">
        <v>625</v>
      </c>
      <c r="F52" s="7" t="s">
        <v>610</v>
      </c>
      <c r="G52" s="9"/>
      <c r="H52" s="54" t="s">
        <v>626</v>
      </c>
      <c r="I52" s="50" t="s">
        <v>640</v>
      </c>
      <c r="J52" s="56"/>
      <c r="K52" s="144">
        <v>22</v>
      </c>
      <c r="L52" s="7" t="s">
        <v>637</v>
      </c>
      <c r="M52" s="29">
        <v>5</v>
      </c>
      <c r="N52" s="7" t="s">
        <v>630</v>
      </c>
      <c r="O52" s="7" t="s">
        <v>223</v>
      </c>
      <c r="P52" s="29" t="s">
        <v>4</v>
      </c>
      <c r="Q52" s="29"/>
      <c r="R52" s="29" t="s">
        <v>53</v>
      </c>
      <c r="S52" s="29" t="s">
        <v>633</v>
      </c>
      <c r="T52" s="29" t="s">
        <v>43</v>
      </c>
      <c r="U52" s="7" t="s">
        <v>368</v>
      </c>
      <c r="V52" s="34"/>
    </row>
    <row r="53" spans="1:99" ht="74.25" customHeight="1" x14ac:dyDescent="0.25">
      <c r="A53" s="39">
        <v>50</v>
      </c>
      <c r="B53" s="39" t="s">
        <v>537</v>
      </c>
      <c r="C53" s="7" t="s">
        <v>641</v>
      </c>
      <c r="D53" s="7" t="s">
        <v>642</v>
      </c>
      <c r="E53" s="8" t="s">
        <v>643</v>
      </c>
      <c r="F53" s="7"/>
      <c r="G53" s="7" t="s">
        <v>644</v>
      </c>
      <c r="H53" s="54" t="s">
        <v>626</v>
      </c>
      <c r="I53" s="156" t="s">
        <v>645</v>
      </c>
      <c r="J53" s="8" t="s">
        <v>584</v>
      </c>
      <c r="K53" s="144">
        <v>25</v>
      </c>
      <c r="L53" s="8" t="s">
        <v>646</v>
      </c>
      <c r="M53" s="29">
        <v>0</v>
      </c>
      <c r="N53" s="7" t="s">
        <v>411</v>
      </c>
      <c r="O53" s="8" t="s">
        <v>336</v>
      </c>
      <c r="P53" s="29" t="s">
        <v>506</v>
      </c>
      <c r="Q53" s="29"/>
      <c r="R53" s="29" t="s">
        <v>53</v>
      </c>
      <c r="S53" s="29" t="s">
        <v>647</v>
      </c>
      <c r="T53" s="29" t="s">
        <v>339</v>
      </c>
      <c r="U53" s="7" t="s">
        <v>368</v>
      </c>
      <c r="V53" s="34"/>
    </row>
    <row r="54" spans="1:99" ht="93" customHeight="1" x14ac:dyDescent="0.25">
      <c r="A54" s="39">
        <v>51</v>
      </c>
      <c r="B54" s="39" t="s">
        <v>404</v>
      </c>
      <c r="C54" s="7" t="s">
        <v>648</v>
      </c>
      <c r="D54" s="7" t="s">
        <v>649</v>
      </c>
      <c r="E54" s="7" t="s">
        <v>650</v>
      </c>
      <c r="F54" s="7"/>
      <c r="G54" s="7" t="s">
        <v>651</v>
      </c>
      <c r="H54" s="38" t="s">
        <v>652</v>
      </c>
      <c r="I54" s="38" t="s">
        <v>653</v>
      </c>
      <c r="J54" s="8" t="s">
        <v>492</v>
      </c>
      <c r="K54" s="144">
        <v>26</v>
      </c>
      <c r="L54" s="7" t="s">
        <v>654</v>
      </c>
      <c r="M54" s="29">
        <v>2</v>
      </c>
      <c r="N54" s="7" t="s">
        <v>655</v>
      </c>
      <c r="O54" s="7" t="s">
        <v>656</v>
      </c>
      <c r="P54" s="29" t="s">
        <v>4</v>
      </c>
      <c r="Q54" s="29"/>
      <c r="R54" s="29" t="s">
        <v>53</v>
      </c>
      <c r="S54" s="29" t="s">
        <v>657</v>
      </c>
      <c r="T54" s="29" t="s">
        <v>340</v>
      </c>
      <c r="U54" s="7" t="s">
        <v>368</v>
      </c>
      <c r="V54" s="34"/>
    </row>
    <row r="55" spans="1:99" ht="102" customHeight="1" x14ac:dyDescent="0.25">
      <c r="A55" s="39">
        <v>52</v>
      </c>
      <c r="B55" s="39" t="s">
        <v>404</v>
      </c>
      <c r="C55" s="7" t="s">
        <v>648</v>
      </c>
      <c r="D55" s="7" t="s">
        <v>649</v>
      </c>
      <c r="E55" s="7" t="s">
        <v>650</v>
      </c>
      <c r="F55" s="7"/>
      <c r="G55" s="7" t="s">
        <v>651</v>
      </c>
      <c r="H55" s="38" t="s">
        <v>652</v>
      </c>
      <c r="I55" s="38" t="s">
        <v>653</v>
      </c>
      <c r="J55" s="8" t="s">
        <v>658</v>
      </c>
      <c r="K55" s="144">
        <v>26</v>
      </c>
      <c r="L55" s="7" t="s">
        <v>654</v>
      </c>
      <c r="M55" s="29">
        <v>2</v>
      </c>
      <c r="N55" s="7" t="s">
        <v>655</v>
      </c>
      <c r="O55" s="7" t="s">
        <v>659</v>
      </c>
      <c r="P55" s="29" t="s">
        <v>506</v>
      </c>
      <c r="Q55" s="29"/>
      <c r="R55" s="29" t="s">
        <v>53</v>
      </c>
      <c r="S55" s="29" t="s">
        <v>657</v>
      </c>
      <c r="T55" s="29" t="s">
        <v>340</v>
      </c>
      <c r="U55" s="7" t="s">
        <v>368</v>
      </c>
      <c r="V55" s="34"/>
    </row>
    <row r="56" spans="1:99" ht="79.5" customHeight="1" x14ac:dyDescent="0.25">
      <c r="A56" s="39">
        <v>53</v>
      </c>
      <c r="B56" s="39" t="s">
        <v>404</v>
      </c>
      <c r="C56" s="7" t="s">
        <v>648</v>
      </c>
      <c r="D56" s="7" t="s">
        <v>649</v>
      </c>
      <c r="E56" s="7" t="s">
        <v>650</v>
      </c>
      <c r="F56" s="7"/>
      <c r="G56" s="7" t="s">
        <v>651</v>
      </c>
      <c r="H56" s="38" t="s">
        <v>652</v>
      </c>
      <c r="I56" s="38" t="s">
        <v>653</v>
      </c>
      <c r="J56" s="8" t="s">
        <v>492</v>
      </c>
      <c r="K56" s="144">
        <v>26</v>
      </c>
      <c r="L56" s="7" t="s">
        <v>660</v>
      </c>
      <c r="M56" s="29">
        <v>2</v>
      </c>
      <c r="N56" s="7" t="s">
        <v>655</v>
      </c>
      <c r="O56" s="7" t="s">
        <v>661</v>
      </c>
      <c r="P56" s="29" t="s">
        <v>4</v>
      </c>
      <c r="Q56" s="29"/>
      <c r="R56" s="29" t="s">
        <v>53</v>
      </c>
      <c r="S56" s="29" t="s">
        <v>657</v>
      </c>
      <c r="T56" s="29" t="s">
        <v>340</v>
      </c>
      <c r="U56" s="7" t="s">
        <v>368</v>
      </c>
      <c r="V56" s="34"/>
    </row>
    <row r="57" spans="1:99" s="150" customFormat="1" ht="75" x14ac:dyDescent="0.25">
      <c r="A57" s="39">
        <v>54</v>
      </c>
      <c r="B57" s="39" t="s">
        <v>404</v>
      </c>
      <c r="C57" s="7" t="s">
        <v>648</v>
      </c>
      <c r="D57" s="7" t="s">
        <v>649</v>
      </c>
      <c r="E57" s="7" t="s">
        <v>650</v>
      </c>
      <c r="F57" s="7"/>
      <c r="G57" s="7" t="s">
        <v>651</v>
      </c>
      <c r="H57" s="38" t="s">
        <v>652</v>
      </c>
      <c r="I57" s="38" t="s">
        <v>653</v>
      </c>
      <c r="J57" s="8" t="s">
        <v>492</v>
      </c>
      <c r="K57" s="144">
        <v>26</v>
      </c>
      <c r="L57" s="7" t="s">
        <v>660</v>
      </c>
      <c r="M57" s="29">
        <v>1</v>
      </c>
      <c r="N57" s="7" t="s">
        <v>662</v>
      </c>
      <c r="O57" s="7" t="s">
        <v>663</v>
      </c>
      <c r="P57" s="29" t="s">
        <v>4</v>
      </c>
      <c r="Q57" s="29"/>
      <c r="R57" s="29" t="s">
        <v>53</v>
      </c>
      <c r="S57" s="29" t="s">
        <v>657</v>
      </c>
      <c r="T57" s="29" t="s">
        <v>340</v>
      </c>
      <c r="U57" s="7" t="s">
        <v>368</v>
      </c>
      <c r="V57" s="34"/>
    </row>
    <row r="58" spans="1:99" s="150" customFormat="1" ht="90" x14ac:dyDescent="0.25">
      <c r="A58" s="41">
        <v>55</v>
      </c>
      <c r="B58" s="39" t="s">
        <v>537</v>
      </c>
      <c r="C58" s="7" t="s">
        <v>664</v>
      </c>
      <c r="D58" s="7" t="s">
        <v>665</v>
      </c>
      <c r="E58" s="7" t="s">
        <v>666</v>
      </c>
      <c r="F58" s="7"/>
      <c r="G58" s="7" t="s">
        <v>667</v>
      </c>
      <c r="H58" s="8" t="s">
        <v>668</v>
      </c>
      <c r="I58" s="8" t="s">
        <v>669</v>
      </c>
      <c r="J58" s="8" t="s">
        <v>670</v>
      </c>
      <c r="K58" s="155">
        <v>27</v>
      </c>
      <c r="L58" s="7" t="s">
        <v>671</v>
      </c>
      <c r="M58" s="29">
        <v>2</v>
      </c>
      <c r="N58" s="7" t="s">
        <v>672</v>
      </c>
      <c r="O58" s="7" t="s">
        <v>224</v>
      </c>
      <c r="P58" s="33" t="s">
        <v>4</v>
      </c>
      <c r="Q58" s="29"/>
      <c r="R58" s="29" t="s">
        <v>53</v>
      </c>
      <c r="S58" s="29" t="s">
        <v>673</v>
      </c>
      <c r="T58" s="29" t="s">
        <v>344</v>
      </c>
      <c r="U58" s="7" t="s">
        <v>368</v>
      </c>
      <c r="V58" s="34"/>
    </row>
    <row r="59" spans="1:99" s="160" customFormat="1" ht="96.75" customHeight="1" x14ac:dyDescent="0.25">
      <c r="A59" s="35">
        <v>56</v>
      </c>
      <c r="B59" s="39" t="s">
        <v>537</v>
      </c>
      <c r="C59" s="7" t="s">
        <v>664</v>
      </c>
      <c r="D59" s="7" t="s">
        <v>665</v>
      </c>
      <c r="E59" s="7" t="s">
        <v>666</v>
      </c>
      <c r="F59" s="7"/>
      <c r="G59" s="7" t="s">
        <v>667</v>
      </c>
      <c r="H59" s="8" t="s">
        <v>674</v>
      </c>
      <c r="I59" s="8" t="s">
        <v>669</v>
      </c>
      <c r="J59" s="8" t="s">
        <v>670</v>
      </c>
      <c r="K59" s="155">
        <v>27</v>
      </c>
      <c r="L59" s="7" t="s">
        <v>671</v>
      </c>
      <c r="M59" s="29">
        <v>2</v>
      </c>
      <c r="N59" s="7" t="s">
        <v>672</v>
      </c>
      <c r="O59" s="7" t="s">
        <v>225</v>
      </c>
      <c r="P59" s="33" t="s">
        <v>675</v>
      </c>
      <c r="Q59" s="29"/>
      <c r="R59" s="29" t="s">
        <v>53</v>
      </c>
      <c r="S59" s="29" t="s">
        <v>673</v>
      </c>
      <c r="T59" s="29" t="s">
        <v>344</v>
      </c>
      <c r="U59" s="7" t="s">
        <v>368</v>
      </c>
      <c r="V59" s="34"/>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9"/>
    </row>
    <row r="60" spans="1:99" s="160" customFormat="1" ht="87.75" customHeight="1" x14ac:dyDescent="0.25">
      <c r="A60" s="39">
        <v>57</v>
      </c>
      <c r="B60" s="39" t="s">
        <v>418</v>
      </c>
      <c r="C60" s="40" t="s">
        <v>419</v>
      </c>
      <c r="D60" s="40" t="s">
        <v>138</v>
      </c>
      <c r="E60" s="7" t="s">
        <v>8</v>
      </c>
      <c r="F60" s="7" t="s">
        <v>838</v>
      </c>
      <c r="G60" s="7"/>
      <c r="H60" s="57" t="s">
        <v>595</v>
      </c>
      <c r="I60" s="36" t="s">
        <v>676</v>
      </c>
      <c r="J60" s="8"/>
      <c r="K60" s="144">
        <v>29</v>
      </c>
      <c r="L60" s="7" t="s">
        <v>677</v>
      </c>
      <c r="M60" s="29">
        <v>0</v>
      </c>
      <c r="N60" s="7" t="s">
        <v>678</v>
      </c>
      <c r="O60" s="7" t="s">
        <v>226</v>
      </c>
      <c r="P60" s="29" t="s">
        <v>425</v>
      </c>
      <c r="Q60" s="29"/>
      <c r="R60" s="29" t="s">
        <v>53</v>
      </c>
      <c r="S60" s="29" t="s">
        <v>426</v>
      </c>
      <c r="T60" s="29" t="s">
        <v>9</v>
      </c>
      <c r="U60" s="7" t="s">
        <v>368</v>
      </c>
      <c r="V60" s="34"/>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9"/>
    </row>
    <row r="61" spans="1:99" s="150" customFormat="1" ht="94.5" customHeight="1" x14ac:dyDescent="0.25">
      <c r="A61" s="39">
        <v>58</v>
      </c>
      <c r="B61" s="39" t="s">
        <v>404</v>
      </c>
      <c r="C61" s="7" t="s">
        <v>679</v>
      </c>
      <c r="D61" s="7" t="s">
        <v>680</v>
      </c>
      <c r="E61" s="7" t="s">
        <v>681</v>
      </c>
      <c r="F61" s="7"/>
      <c r="G61" s="7" t="s">
        <v>682</v>
      </c>
      <c r="H61" s="50" t="s">
        <v>683</v>
      </c>
      <c r="I61" s="50" t="s">
        <v>684</v>
      </c>
      <c r="J61" s="8" t="s">
        <v>492</v>
      </c>
      <c r="K61" s="144">
        <v>30</v>
      </c>
      <c r="L61" s="7" t="s">
        <v>685</v>
      </c>
      <c r="M61" s="29">
        <v>0</v>
      </c>
      <c r="N61" s="7" t="s">
        <v>411</v>
      </c>
      <c r="O61" s="7" t="s">
        <v>227</v>
      </c>
      <c r="P61" s="29" t="s">
        <v>675</v>
      </c>
      <c r="Q61" s="29"/>
      <c r="R61" s="29" t="s">
        <v>53</v>
      </c>
      <c r="S61" s="29" t="s">
        <v>657</v>
      </c>
      <c r="T61" s="29" t="s">
        <v>340</v>
      </c>
      <c r="U61" s="7" t="s">
        <v>368</v>
      </c>
      <c r="V61" s="34"/>
    </row>
    <row r="62" spans="1:99" s="150" customFormat="1" ht="81" customHeight="1" x14ac:dyDescent="0.25">
      <c r="A62" s="39">
        <v>59</v>
      </c>
      <c r="B62" s="39" t="s">
        <v>404</v>
      </c>
      <c r="C62" s="7" t="s">
        <v>679</v>
      </c>
      <c r="D62" s="7" t="s">
        <v>680</v>
      </c>
      <c r="E62" s="7" t="s">
        <v>681</v>
      </c>
      <c r="F62" s="7"/>
      <c r="G62" s="7" t="s">
        <v>682</v>
      </c>
      <c r="H62" s="50" t="s">
        <v>686</v>
      </c>
      <c r="I62" s="50" t="s">
        <v>687</v>
      </c>
      <c r="J62" s="8" t="s">
        <v>492</v>
      </c>
      <c r="K62" s="144">
        <v>30</v>
      </c>
      <c r="L62" s="7" t="s">
        <v>685</v>
      </c>
      <c r="M62" s="29">
        <v>0</v>
      </c>
      <c r="N62" s="7" t="s">
        <v>517</v>
      </c>
      <c r="O62" s="7" t="s">
        <v>228</v>
      </c>
      <c r="P62" s="29" t="s">
        <v>4</v>
      </c>
      <c r="Q62" s="29"/>
      <c r="R62" s="29" t="s">
        <v>53</v>
      </c>
      <c r="S62" s="29" t="s">
        <v>657</v>
      </c>
      <c r="T62" s="29" t="s">
        <v>340</v>
      </c>
      <c r="U62" s="7" t="s">
        <v>368</v>
      </c>
      <c r="V62" s="34"/>
    </row>
    <row r="63" spans="1:99" s="150" customFormat="1" ht="60" x14ac:dyDescent="0.25">
      <c r="A63" s="39">
        <v>60</v>
      </c>
      <c r="B63" s="39" t="s">
        <v>404</v>
      </c>
      <c r="C63" s="7" t="s">
        <v>679</v>
      </c>
      <c r="D63" s="7" t="s">
        <v>680</v>
      </c>
      <c r="E63" s="7" t="s">
        <v>681</v>
      </c>
      <c r="F63" s="7"/>
      <c r="G63" s="7" t="s">
        <v>682</v>
      </c>
      <c r="H63" s="50" t="s">
        <v>688</v>
      </c>
      <c r="I63" s="38" t="s">
        <v>689</v>
      </c>
      <c r="J63" s="8" t="s">
        <v>492</v>
      </c>
      <c r="K63" s="144">
        <v>30</v>
      </c>
      <c r="L63" s="7" t="s">
        <v>685</v>
      </c>
      <c r="M63" s="29">
        <v>0</v>
      </c>
      <c r="N63" s="7" t="s">
        <v>690</v>
      </c>
      <c r="O63" s="7" t="s">
        <v>229</v>
      </c>
      <c r="P63" s="29" t="s">
        <v>4</v>
      </c>
      <c r="Q63" s="29"/>
      <c r="R63" s="29" t="s">
        <v>53</v>
      </c>
      <c r="S63" s="29" t="s">
        <v>657</v>
      </c>
      <c r="T63" s="29" t="s">
        <v>340</v>
      </c>
      <c r="U63" s="7" t="s">
        <v>368</v>
      </c>
      <c r="V63" s="34"/>
    </row>
    <row r="64" spans="1:99" s="150" customFormat="1" ht="75" x14ac:dyDescent="0.25">
      <c r="A64" s="39">
        <v>61</v>
      </c>
      <c r="B64" s="39" t="s">
        <v>404</v>
      </c>
      <c r="C64" s="7" t="s">
        <v>691</v>
      </c>
      <c r="D64" s="7" t="s">
        <v>680</v>
      </c>
      <c r="E64" s="7" t="s">
        <v>681</v>
      </c>
      <c r="F64" s="7"/>
      <c r="G64" s="7" t="s">
        <v>692</v>
      </c>
      <c r="H64" s="38" t="s">
        <v>693</v>
      </c>
      <c r="I64" s="38" t="s">
        <v>694</v>
      </c>
      <c r="J64" s="8" t="s">
        <v>492</v>
      </c>
      <c r="K64" s="144">
        <v>31</v>
      </c>
      <c r="L64" s="7" t="s">
        <v>695</v>
      </c>
      <c r="M64" s="29">
        <v>0</v>
      </c>
      <c r="N64" s="7" t="s">
        <v>411</v>
      </c>
      <c r="O64" s="7" t="s">
        <v>230</v>
      </c>
      <c r="P64" s="29" t="s">
        <v>4</v>
      </c>
      <c r="Q64" s="29"/>
      <c r="R64" s="29" t="s">
        <v>53</v>
      </c>
      <c r="S64" s="29" t="s">
        <v>657</v>
      </c>
      <c r="T64" s="29" t="s">
        <v>340</v>
      </c>
      <c r="U64" s="7" t="s">
        <v>368</v>
      </c>
      <c r="V64" s="34"/>
    </row>
    <row r="65" spans="1:22" s="150" customFormat="1" ht="75" x14ac:dyDescent="0.25">
      <c r="A65" s="41">
        <v>62</v>
      </c>
      <c r="B65" s="39" t="s">
        <v>404</v>
      </c>
      <c r="C65" s="7" t="s">
        <v>691</v>
      </c>
      <c r="D65" s="7" t="s">
        <v>680</v>
      </c>
      <c r="E65" s="7" t="s">
        <v>681</v>
      </c>
      <c r="F65" s="7"/>
      <c r="G65" s="7" t="s">
        <v>692</v>
      </c>
      <c r="H65" s="38" t="s">
        <v>158</v>
      </c>
      <c r="I65" s="38" t="s">
        <v>696</v>
      </c>
      <c r="J65" s="8" t="s">
        <v>492</v>
      </c>
      <c r="K65" s="144">
        <v>31</v>
      </c>
      <c r="L65" s="7" t="s">
        <v>695</v>
      </c>
      <c r="M65" s="29">
        <v>0</v>
      </c>
      <c r="N65" s="7" t="s">
        <v>411</v>
      </c>
      <c r="O65" s="7" t="s">
        <v>231</v>
      </c>
      <c r="P65" s="29" t="s">
        <v>4</v>
      </c>
      <c r="Q65" s="29"/>
      <c r="R65" s="29" t="s">
        <v>53</v>
      </c>
      <c r="S65" s="29" t="s">
        <v>657</v>
      </c>
      <c r="T65" s="29" t="s">
        <v>340</v>
      </c>
      <c r="U65" s="7" t="s">
        <v>368</v>
      </c>
      <c r="V65" s="34"/>
    </row>
    <row r="66" spans="1:22" s="150" customFormat="1" ht="90" customHeight="1" x14ac:dyDescent="0.25">
      <c r="A66" s="35">
        <v>63</v>
      </c>
      <c r="B66" s="39" t="s">
        <v>404</v>
      </c>
      <c r="C66" s="7" t="s">
        <v>691</v>
      </c>
      <c r="D66" s="7" t="s">
        <v>680</v>
      </c>
      <c r="E66" s="7" t="s">
        <v>681</v>
      </c>
      <c r="F66" s="7"/>
      <c r="G66" s="7" t="s">
        <v>692</v>
      </c>
      <c r="H66" s="38" t="s">
        <v>158</v>
      </c>
      <c r="I66" s="38" t="s">
        <v>697</v>
      </c>
      <c r="J66" s="8" t="s">
        <v>492</v>
      </c>
      <c r="K66" s="144">
        <v>31</v>
      </c>
      <c r="L66" s="7" t="s">
        <v>695</v>
      </c>
      <c r="M66" s="29">
        <v>0</v>
      </c>
      <c r="N66" s="7" t="s">
        <v>411</v>
      </c>
      <c r="O66" s="7" t="s">
        <v>232</v>
      </c>
      <c r="P66" s="29" t="s">
        <v>4</v>
      </c>
      <c r="Q66" s="29"/>
      <c r="R66" s="29" t="s">
        <v>53</v>
      </c>
      <c r="S66" s="29" t="s">
        <v>657</v>
      </c>
      <c r="T66" s="29" t="s">
        <v>340</v>
      </c>
      <c r="U66" s="7" t="s">
        <v>368</v>
      </c>
      <c r="V66" s="34"/>
    </row>
    <row r="67" spans="1:22" s="150" customFormat="1" ht="90" customHeight="1" x14ac:dyDescent="0.25">
      <c r="A67" s="39">
        <v>64</v>
      </c>
      <c r="B67" s="39" t="s">
        <v>404</v>
      </c>
      <c r="C67" s="7" t="s">
        <v>691</v>
      </c>
      <c r="D67" s="7" t="s">
        <v>680</v>
      </c>
      <c r="E67" s="7" t="s">
        <v>681</v>
      </c>
      <c r="F67" s="7"/>
      <c r="G67" s="7" t="s">
        <v>692</v>
      </c>
      <c r="H67" s="38" t="s">
        <v>158</v>
      </c>
      <c r="I67" s="38" t="s">
        <v>698</v>
      </c>
      <c r="J67" s="8" t="s">
        <v>492</v>
      </c>
      <c r="K67" s="144">
        <v>31</v>
      </c>
      <c r="L67" s="7" t="s">
        <v>695</v>
      </c>
      <c r="M67" s="29">
        <v>0</v>
      </c>
      <c r="N67" s="7" t="s">
        <v>411</v>
      </c>
      <c r="O67" s="7" t="s">
        <v>233</v>
      </c>
      <c r="P67" s="29" t="s">
        <v>4</v>
      </c>
      <c r="Q67" s="29"/>
      <c r="R67" s="29" t="s">
        <v>53</v>
      </c>
      <c r="S67" s="29" t="s">
        <v>657</v>
      </c>
      <c r="T67" s="29" t="s">
        <v>340</v>
      </c>
      <c r="U67" s="7" t="s">
        <v>368</v>
      </c>
      <c r="V67" s="34"/>
    </row>
    <row r="68" spans="1:22" s="150" customFormat="1" ht="122.25" customHeight="1" x14ac:dyDescent="0.25">
      <c r="A68" s="39">
        <v>65</v>
      </c>
      <c r="B68" s="39" t="s">
        <v>404</v>
      </c>
      <c r="C68" s="7" t="s">
        <v>691</v>
      </c>
      <c r="D68" s="7" t="s">
        <v>680</v>
      </c>
      <c r="E68" s="7" t="s">
        <v>681</v>
      </c>
      <c r="F68" s="7"/>
      <c r="G68" s="7" t="s">
        <v>692</v>
      </c>
      <c r="H68" s="38" t="s">
        <v>158</v>
      </c>
      <c r="I68" s="38" t="s">
        <v>698</v>
      </c>
      <c r="J68" s="8" t="s">
        <v>492</v>
      </c>
      <c r="K68" s="144">
        <v>31</v>
      </c>
      <c r="L68" s="7" t="s">
        <v>695</v>
      </c>
      <c r="M68" s="29">
        <v>0</v>
      </c>
      <c r="N68" s="7" t="s">
        <v>411</v>
      </c>
      <c r="O68" s="7" t="s">
        <v>234</v>
      </c>
      <c r="P68" s="29" t="s">
        <v>506</v>
      </c>
      <c r="Q68" s="29"/>
      <c r="R68" s="29" t="s">
        <v>53</v>
      </c>
      <c r="S68" s="29" t="s">
        <v>657</v>
      </c>
      <c r="T68" s="29" t="s">
        <v>340</v>
      </c>
      <c r="U68" s="7" t="s">
        <v>368</v>
      </c>
      <c r="V68" s="34"/>
    </row>
    <row r="69" spans="1:22" s="150" customFormat="1" ht="91.5" customHeight="1" x14ac:dyDescent="0.25">
      <c r="A69" s="39">
        <v>66</v>
      </c>
      <c r="B69" s="39" t="s">
        <v>699</v>
      </c>
      <c r="C69" s="40" t="s">
        <v>512</v>
      </c>
      <c r="D69" s="40" t="s">
        <v>44</v>
      </c>
      <c r="E69" s="40" t="s">
        <v>681</v>
      </c>
      <c r="F69" s="7"/>
      <c r="G69" s="7" t="s">
        <v>700</v>
      </c>
      <c r="H69" s="50" t="s">
        <v>701</v>
      </c>
      <c r="I69" s="50" t="s">
        <v>702</v>
      </c>
      <c r="J69" s="8" t="s">
        <v>703</v>
      </c>
      <c r="K69" s="144">
        <v>32</v>
      </c>
      <c r="L69" s="7" t="s">
        <v>704</v>
      </c>
      <c r="M69" s="29">
        <v>0</v>
      </c>
      <c r="N69" s="7" t="s">
        <v>517</v>
      </c>
      <c r="O69" s="7" t="s">
        <v>235</v>
      </c>
      <c r="P69" s="33" t="s">
        <v>705</v>
      </c>
      <c r="Q69" s="29"/>
      <c r="R69" s="29" t="s">
        <v>53</v>
      </c>
      <c r="S69" s="29" t="s">
        <v>519</v>
      </c>
      <c r="T69" s="29" t="s">
        <v>301</v>
      </c>
      <c r="U69" s="7" t="s">
        <v>368</v>
      </c>
      <c r="V69" s="34"/>
    </row>
    <row r="70" spans="1:22" s="150" customFormat="1" ht="120" customHeight="1" x14ac:dyDescent="0.25">
      <c r="A70" s="39">
        <v>67</v>
      </c>
      <c r="B70" s="39" t="s">
        <v>699</v>
      </c>
      <c r="C70" s="40" t="s">
        <v>512</v>
      </c>
      <c r="D70" s="40" t="s">
        <v>44</v>
      </c>
      <c r="E70" s="40" t="s">
        <v>681</v>
      </c>
      <c r="F70" s="7"/>
      <c r="G70" s="7" t="s">
        <v>700</v>
      </c>
      <c r="H70" s="50" t="s">
        <v>156</v>
      </c>
      <c r="I70" s="50" t="s">
        <v>706</v>
      </c>
      <c r="J70" s="8" t="s">
        <v>703</v>
      </c>
      <c r="K70" s="144">
        <v>32</v>
      </c>
      <c r="L70" s="7" t="s">
        <v>704</v>
      </c>
      <c r="M70" s="29">
        <v>0</v>
      </c>
      <c r="N70" s="7" t="s">
        <v>517</v>
      </c>
      <c r="O70" s="7" t="s">
        <v>236</v>
      </c>
      <c r="P70" s="33" t="s">
        <v>705</v>
      </c>
      <c r="Q70" s="29"/>
      <c r="R70" s="29" t="s">
        <v>53</v>
      </c>
      <c r="S70" s="29" t="s">
        <v>519</v>
      </c>
      <c r="T70" s="29" t="s">
        <v>301</v>
      </c>
      <c r="U70" s="7" t="s">
        <v>368</v>
      </c>
      <c r="V70" s="34"/>
    </row>
    <row r="71" spans="1:22" s="150" customFormat="1" ht="120" customHeight="1" x14ac:dyDescent="0.25">
      <c r="A71" s="39">
        <v>68</v>
      </c>
      <c r="B71" s="39" t="s">
        <v>404</v>
      </c>
      <c r="C71" s="7" t="s">
        <v>707</v>
      </c>
      <c r="D71" s="7" t="s">
        <v>44</v>
      </c>
      <c r="E71" s="7" t="s">
        <v>708</v>
      </c>
      <c r="F71" s="7"/>
      <c r="G71" s="7" t="s">
        <v>709</v>
      </c>
      <c r="H71" s="38" t="s">
        <v>158</v>
      </c>
      <c r="I71" s="38" t="s">
        <v>710</v>
      </c>
      <c r="J71" s="8" t="s">
        <v>492</v>
      </c>
      <c r="K71" s="144">
        <v>33</v>
      </c>
      <c r="L71" s="7" t="s">
        <v>711</v>
      </c>
      <c r="M71" s="29">
        <v>0</v>
      </c>
      <c r="N71" s="7" t="s">
        <v>517</v>
      </c>
      <c r="O71" s="30" t="s">
        <v>712</v>
      </c>
      <c r="P71" s="29" t="s">
        <v>4</v>
      </c>
      <c r="Q71" s="29"/>
      <c r="R71" s="29" t="s">
        <v>53</v>
      </c>
      <c r="S71" s="29" t="s">
        <v>657</v>
      </c>
      <c r="T71" s="29" t="s">
        <v>340</v>
      </c>
      <c r="U71" s="7" t="s">
        <v>368</v>
      </c>
      <c r="V71" s="34"/>
    </row>
    <row r="72" spans="1:22" s="150" customFormat="1" ht="137.25" customHeight="1" x14ac:dyDescent="0.25">
      <c r="A72" s="41">
        <v>69</v>
      </c>
      <c r="B72" s="39" t="s">
        <v>3</v>
      </c>
      <c r="C72" s="7" t="s">
        <v>713</v>
      </c>
      <c r="D72" s="7" t="s">
        <v>714</v>
      </c>
      <c r="E72" s="7" t="s">
        <v>715</v>
      </c>
      <c r="F72" s="7"/>
      <c r="G72" s="7" t="s">
        <v>716</v>
      </c>
      <c r="H72" s="7"/>
      <c r="I72" s="7"/>
      <c r="J72" s="8" t="s">
        <v>717</v>
      </c>
      <c r="K72" s="144">
        <v>34</v>
      </c>
      <c r="L72" s="7" t="s">
        <v>718</v>
      </c>
      <c r="M72" s="29">
        <v>0</v>
      </c>
      <c r="N72" s="7" t="s">
        <v>517</v>
      </c>
      <c r="O72" s="7" t="s">
        <v>237</v>
      </c>
      <c r="P72" s="29" t="s">
        <v>4</v>
      </c>
      <c r="Q72" s="29"/>
      <c r="R72" s="29" t="s">
        <v>53</v>
      </c>
      <c r="S72" s="29" t="s">
        <v>719</v>
      </c>
      <c r="T72" s="29" t="s">
        <v>45</v>
      </c>
      <c r="U72" s="7" t="s">
        <v>368</v>
      </c>
      <c r="V72" s="34"/>
    </row>
    <row r="73" spans="1:22" s="150" customFormat="1" ht="75" x14ac:dyDescent="0.25">
      <c r="A73" s="35">
        <v>70</v>
      </c>
      <c r="B73" s="39" t="s">
        <v>24</v>
      </c>
      <c r="C73" s="7" t="s">
        <v>521</v>
      </c>
      <c r="D73" s="7" t="s">
        <v>148</v>
      </c>
      <c r="E73" s="7" t="s">
        <v>720</v>
      </c>
      <c r="F73" s="58"/>
      <c r="G73" s="7" t="s">
        <v>721</v>
      </c>
      <c r="H73" s="7"/>
      <c r="I73" s="7"/>
      <c r="J73" s="8" t="s">
        <v>722</v>
      </c>
      <c r="K73" s="155">
        <v>35</v>
      </c>
      <c r="L73" s="7" t="s">
        <v>723</v>
      </c>
      <c r="M73" s="29">
        <v>0</v>
      </c>
      <c r="N73" s="7" t="s">
        <v>411</v>
      </c>
      <c r="O73" s="7" t="s">
        <v>238</v>
      </c>
      <c r="P73" s="33" t="s">
        <v>724</v>
      </c>
      <c r="Q73" s="8"/>
      <c r="R73" s="29" t="s">
        <v>53</v>
      </c>
      <c r="S73" s="33" t="s">
        <v>366</v>
      </c>
      <c r="T73" s="33" t="s">
        <v>366</v>
      </c>
      <c r="U73" s="7" t="s">
        <v>368</v>
      </c>
      <c r="V73" s="34"/>
    </row>
    <row r="74" spans="1:22" s="150" customFormat="1" ht="147" customHeight="1" x14ac:dyDescent="0.25">
      <c r="A74" s="39">
        <v>71</v>
      </c>
      <c r="B74" s="39" t="s">
        <v>520</v>
      </c>
      <c r="C74" s="59" t="s">
        <v>521</v>
      </c>
      <c r="D74" s="59" t="s">
        <v>25</v>
      </c>
      <c r="E74" s="59" t="s">
        <v>522</v>
      </c>
      <c r="F74" s="59" t="s">
        <v>131</v>
      </c>
      <c r="G74" s="59" t="s">
        <v>529</v>
      </c>
      <c r="H74" s="60" t="s">
        <v>158</v>
      </c>
      <c r="I74" s="60" t="s">
        <v>725</v>
      </c>
      <c r="J74" s="59" t="s">
        <v>531</v>
      </c>
      <c r="K74" s="161">
        <v>17</v>
      </c>
      <c r="L74" s="59" t="s">
        <v>726</v>
      </c>
      <c r="M74" s="63">
        <v>6</v>
      </c>
      <c r="N74" s="61" t="s">
        <v>727</v>
      </c>
      <c r="O74" s="62" t="s">
        <v>728</v>
      </c>
      <c r="P74" s="63" t="s">
        <v>506</v>
      </c>
      <c r="Q74" s="64" t="s">
        <v>131</v>
      </c>
      <c r="R74" s="63" t="s">
        <v>53</v>
      </c>
      <c r="S74" s="63" t="s">
        <v>528</v>
      </c>
      <c r="T74" s="63" t="s">
        <v>26</v>
      </c>
      <c r="U74" s="59" t="s">
        <v>368</v>
      </c>
      <c r="V74" s="34"/>
    </row>
    <row r="75" spans="1:22" s="150" customFormat="1" ht="60" x14ac:dyDescent="0.25">
      <c r="A75" s="39">
        <v>72</v>
      </c>
      <c r="B75" s="39" t="s">
        <v>24</v>
      </c>
      <c r="C75" s="7" t="s">
        <v>521</v>
      </c>
      <c r="D75" s="7" t="s">
        <v>25</v>
      </c>
      <c r="E75" s="8" t="s">
        <v>681</v>
      </c>
      <c r="F75" s="7"/>
      <c r="G75" s="36" t="s">
        <v>729</v>
      </c>
      <c r="H75" s="36" t="s">
        <v>150</v>
      </c>
      <c r="I75" s="36" t="s">
        <v>730</v>
      </c>
      <c r="J75" s="8" t="s">
        <v>492</v>
      </c>
      <c r="K75" s="144">
        <v>17</v>
      </c>
      <c r="L75" s="7" t="s">
        <v>731</v>
      </c>
      <c r="M75" s="29">
        <v>1</v>
      </c>
      <c r="N75" s="7" t="s">
        <v>732</v>
      </c>
      <c r="O75" s="7" t="s">
        <v>27</v>
      </c>
      <c r="P75" s="29" t="s">
        <v>28</v>
      </c>
      <c r="Q75" s="29" t="s">
        <v>53</v>
      </c>
      <c r="R75" s="29"/>
      <c r="S75" s="29" t="s">
        <v>368</v>
      </c>
      <c r="T75" s="29" t="s">
        <v>368</v>
      </c>
      <c r="U75" s="7" t="s">
        <v>368</v>
      </c>
      <c r="V75" s="34"/>
    </row>
    <row r="76" spans="1:22" s="150" customFormat="1" ht="96.75" customHeight="1" x14ac:dyDescent="0.25">
      <c r="A76" s="39">
        <v>73</v>
      </c>
      <c r="B76" s="39" t="s">
        <v>537</v>
      </c>
      <c r="C76" s="7" t="s">
        <v>538</v>
      </c>
      <c r="D76" s="7" t="s">
        <v>539</v>
      </c>
      <c r="E76" s="8" t="s">
        <v>29</v>
      </c>
      <c r="F76" s="7" t="s">
        <v>733</v>
      </c>
      <c r="G76" s="36"/>
      <c r="H76" s="38" t="s">
        <v>151</v>
      </c>
      <c r="I76" s="38" t="s">
        <v>734</v>
      </c>
      <c r="J76" s="8" t="s">
        <v>735</v>
      </c>
      <c r="K76" s="144">
        <v>18</v>
      </c>
      <c r="L76" s="7" t="s">
        <v>736</v>
      </c>
      <c r="M76" s="29">
        <v>1</v>
      </c>
      <c r="N76" s="7" t="s">
        <v>737</v>
      </c>
      <c r="O76" s="8" t="s">
        <v>30</v>
      </c>
      <c r="P76" s="29" t="s">
        <v>738</v>
      </c>
      <c r="Q76" s="29" t="s">
        <v>53</v>
      </c>
      <c r="R76" s="29"/>
      <c r="S76" s="29" t="s">
        <v>368</v>
      </c>
      <c r="T76" s="29" t="s">
        <v>368</v>
      </c>
      <c r="U76" s="7" t="s">
        <v>368</v>
      </c>
      <c r="V76" s="34"/>
    </row>
    <row r="77" spans="1:22" s="150" customFormat="1" ht="147.75" customHeight="1" x14ac:dyDescent="0.25">
      <c r="A77" s="39">
        <v>74</v>
      </c>
      <c r="B77" s="39" t="s">
        <v>34</v>
      </c>
      <c r="C77" s="7" t="s">
        <v>739</v>
      </c>
      <c r="D77" s="7" t="s">
        <v>35</v>
      </c>
      <c r="E77" s="8" t="s">
        <v>36</v>
      </c>
      <c r="F77" s="8"/>
      <c r="G77" s="36" t="s">
        <v>729</v>
      </c>
      <c r="H77" s="38" t="s">
        <v>740</v>
      </c>
      <c r="I77" s="38" t="s">
        <v>741</v>
      </c>
      <c r="J77" s="8" t="s">
        <v>742</v>
      </c>
      <c r="K77" s="144">
        <v>19</v>
      </c>
      <c r="L77" s="7" t="s">
        <v>743</v>
      </c>
      <c r="M77" s="29">
        <v>1</v>
      </c>
      <c r="N77" s="7" t="s">
        <v>744</v>
      </c>
      <c r="O77" s="8" t="s">
        <v>37</v>
      </c>
      <c r="P77" s="29" t="s">
        <v>10</v>
      </c>
      <c r="Q77" s="29" t="s">
        <v>53</v>
      </c>
      <c r="R77" s="29"/>
      <c r="S77" s="29" t="s">
        <v>368</v>
      </c>
      <c r="T77" s="29" t="s">
        <v>368</v>
      </c>
      <c r="U77" s="7" t="s">
        <v>368</v>
      </c>
      <c r="V77" s="34"/>
    </row>
    <row r="78" spans="1:22" s="162" customFormat="1" ht="119.25" customHeight="1" x14ac:dyDescent="0.25">
      <c r="A78" s="39">
        <v>75</v>
      </c>
      <c r="B78" s="39" t="s">
        <v>34</v>
      </c>
      <c r="C78" s="7" t="s">
        <v>739</v>
      </c>
      <c r="D78" s="7" t="s">
        <v>35</v>
      </c>
      <c r="E78" s="7" t="s">
        <v>36</v>
      </c>
      <c r="F78" s="8"/>
      <c r="G78" s="36" t="s">
        <v>745</v>
      </c>
      <c r="H78" s="38" t="s">
        <v>746</v>
      </c>
      <c r="I78" s="38" t="s">
        <v>747</v>
      </c>
      <c r="J78" s="8" t="s">
        <v>742</v>
      </c>
      <c r="K78" s="144">
        <v>19</v>
      </c>
      <c r="L78" s="7" t="s">
        <v>743</v>
      </c>
      <c r="M78" s="29">
        <v>1</v>
      </c>
      <c r="N78" s="7" t="s">
        <v>744</v>
      </c>
      <c r="O78" s="8" t="s">
        <v>239</v>
      </c>
      <c r="P78" s="29" t="s">
        <v>10</v>
      </c>
      <c r="Q78" s="29" t="s">
        <v>53</v>
      </c>
      <c r="R78" s="29"/>
      <c r="S78" s="29" t="s">
        <v>368</v>
      </c>
      <c r="T78" s="29" t="s">
        <v>368</v>
      </c>
      <c r="U78" s="7" t="s">
        <v>368</v>
      </c>
      <c r="V78" s="34"/>
    </row>
    <row r="79" spans="1:22" s="162" customFormat="1" ht="60" x14ac:dyDescent="0.25">
      <c r="A79" s="41">
        <v>76</v>
      </c>
      <c r="B79" s="39" t="s">
        <v>34</v>
      </c>
      <c r="C79" s="7" t="s">
        <v>739</v>
      </c>
      <c r="D79" s="7" t="s">
        <v>35</v>
      </c>
      <c r="E79" s="7" t="s">
        <v>36</v>
      </c>
      <c r="F79" s="8"/>
      <c r="G79" s="36" t="s">
        <v>729</v>
      </c>
      <c r="H79" s="38" t="s">
        <v>748</v>
      </c>
      <c r="I79" s="38" t="s">
        <v>749</v>
      </c>
      <c r="J79" s="8" t="s">
        <v>742</v>
      </c>
      <c r="K79" s="144">
        <v>19</v>
      </c>
      <c r="L79" s="7" t="s">
        <v>743</v>
      </c>
      <c r="M79" s="29">
        <v>1</v>
      </c>
      <c r="N79" s="7" t="s">
        <v>744</v>
      </c>
      <c r="O79" s="8" t="s">
        <v>240</v>
      </c>
      <c r="P79" s="29" t="s">
        <v>10</v>
      </c>
      <c r="Q79" s="29" t="s">
        <v>53</v>
      </c>
      <c r="R79" s="29"/>
      <c r="S79" s="29" t="s">
        <v>368</v>
      </c>
      <c r="T79" s="29" t="s">
        <v>368</v>
      </c>
      <c r="U79" s="7" t="s">
        <v>368</v>
      </c>
      <c r="V79" s="34"/>
    </row>
    <row r="80" spans="1:22" s="154" customFormat="1" ht="60" x14ac:dyDescent="0.25">
      <c r="A80" s="35">
        <v>77</v>
      </c>
      <c r="B80" s="39" t="s">
        <v>34</v>
      </c>
      <c r="C80" s="7" t="s">
        <v>739</v>
      </c>
      <c r="D80" s="7" t="s">
        <v>35</v>
      </c>
      <c r="E80" s="7" t="s">
        <v>36</v>
      </c>
      <c r="F80" s="8"/>
      <c r="G80" s="36" t="s">
        <v>729</v>
      </c>
      <c r="H80" s="38" t="s">
        <v>153</v>
      </c>
      <c r="I80" s="38" t="s">
        <v>750</v>
      </c>
      <c r="J80" s="8" t="s">
        <v>742</v>
      </c>
      <c r="K80" s="144">
        <v>19</v>
      </c>
      <c r="L80" s="7" t="s">
        <v>743</v>
      </c>
      <c r="M80" s="29">
        <v>1</v>
      </c>
      <c r="N80" s="7" t="s">
        <v>744</v>
      </c>
      <c r="O80" s="8" t="s">
        <v>38</v>
      </c>
      <c r="P80" s="29" t="s">
        <v>4</v>
      </c>
      <c r="Q80" s="29" t="s">
        <v>53</v>
      </c>
      <c r="R80" s="29"/>
      <c r="S80" s="29" t="s">
        <v>368</v>
      </c>
      <c r="T80" s="29" t="s">
        <v>368</v>
      </c>
      <c r="U80" s="7" t="s">
        <v>368</v>
      </c>
      <c r="V80" s="34"/>
    </row>
    <row r="81" spans="1:22" s="154" customFormat="1" ht="60" x14ac:dyDescent="0.25">
      <c r="A81" s="39">
        <v>78</v>
      </c>
      <c r="B81" s="39" t="s">
        <v>34</v>
      </c>
      <c r="C81" s="7" t="s">
        <v>739</v>
      </c>
      <c r="D81" s="7" t="s">
        <v>35</v>
      </c>
      <c r="E81" s="7" t="s">
        <v>154</v>
      </c>
      <c r="F81" s="8"/>
      <c r="G81" s="36" t="s">
        <v>751</v>
      </c>
      <c r="H81" s="38" t="s">
        <v>752</v>
      </c>
      <c r="I81" s="38" t="s">
        <v>753</v>
      </c>
      <c r="J81" s="8" t="s">
        <v>754</v>
      </c>
      <c r="K81" s="144">
        <v>19</v>
      </c>
      <c r="L81" s="8" t="s">
        <v>743</v>
      </c>
      <c r="M81" s="29">
        <v>2</v>
      </c>
      <c r="N81" s="8" t="s">
        <v>755</v>
      </c>
      <c r="O81" s="8" t="s">
        <v>39</v>
      </c>
      <c r="P81" s="29" t="s">
        <v>18</v>
      </c>
      <c r="Q81" s="29" t="s">
        <v>53</v>
      </c>
      <c r="R81" s="29"/>
      <c r="S81" s="29" t="s">
        <v>368</v>
      </c>
      <c r="T81" s="29" t="s">
        <v>368</v>
      </c>
      <c r="U81" s="7" t="s">
        <v>368</v>
      </c>
      <c r="V81" s="34"/>
    </row>
    <row r="82" spans="1:22" s="154" customFormat="1" ht="94.5" customHeight="1" x14ac:dyDescent="0.25">
      <c r="A82" s="39">
        <v>79</v>
      </c>
      <c r="B82" s="39" t="s">
        <v>34</v>
      </c>
      <c r="C82" s="7" t="s">
        <v>739</v>
      </c>
      <c r="D82" s="7" t="s">
        <v>35</v>
      </c>
      <c r="E82" s="7" t="s">
        <v>154</v>
      </c>
      <c r="F82" s="8"/>
      <c r="G82" s="36" t="s">
        <v>751</v>
      </c>
      <c r="H82" s="38" t="s">
        <v>752</v>
      </c>
      <c r="I82" s="38" t="s">
        <v>756</v>
      </c>
      <c r="J82" s="8" t="s">
        <v>754</v>
      </c>
      <c r="K82" s="144">
        <v>19</v>
      </c>
      <c r="L82" s="8" t="s">
        <v>757</v>
      </c>
      <c r="M82" s="29">
        <v>2</v>
      </c>
      <c r="N82" s="8" t="s">
        <v>755</v>
      </c>
      <c r="O82" s="8" t="s">
        <v>40</v>
      </c>
      <c r="P82" s="29" t="s">
        <v>18</v>
      </c>
      <c r="Q82" s="29" t="s">
        <v>53</v>
      </c>
      <c r="R82" s="29"/>
      <c r="S82" s="29" t="s">
        <v>368</v>
      </c>
      <c r="T82" s="29" t="s">
        <v>368</v>
      </c>
      <c r="U82" s="7" t="s">
        <v>368</v>
      </c>
      <c r="V82" s="34"/>
    </row>
    <row r="83" spans="1:22" ht="180" customHeight="1" x14ac:dyDescent="0.25">
      <c r="A83" s="39">
        <v>80</v>
      </c>
      <c r="B83" s="39" t="s">
        <v>537</v>
      </c>
      <c r="C83" s="7" t="s">
        <v>758</v>
      </c>
      <c r="D83" s="7" t="s">
        <v>539</v>
      </c>
      <c r="E83" s="7" t="s">
        <v>46</v>
      </c>
      <c r="F83" s="7" t="s">
        <v>759</v>
      </c>
      <c r="G83" s="36" t="s">
        <v>760</v>
      </c>
      <c r="H83" s="38" t="s">
        <v>761</v>
      </c>
      <c r="I83" s="38" t="s">
        <v>762</v>
      </c>
      <c r="J83" s="8" t="s">
        <v>492</v>
      </c>
      <c r="K83" s="144">
        <v>12</v>
      </c>
      <c r="L83" s="7" t="s">
        <v>763</v>
      </c>
      <c r="M83" s="29">
        <v>1</v>
      </c>
      <c r="N83" s="7" t="s">
        <v>764</v>
      </c>
      <c r="O83" s="7" t="s">
        <v>47</v>
      </c>
      <c r="P83" s="29" t="s">
        <v>48</v>
      </c>
      <c r="Q83" s="29" t="s">
        <v>53</v>
      </c>
      <c r="R83" s="29"/>
      <c r="S83" s="29" t="s">
        <v>368</v>
      </c>
      <c r="T83" s="29" t="s">
        <v>368</v>
      </c>
      <c r="U83" s="7" t="s">
        <v>368</v>
      </c>
      <c r="V83" s="34"/>
    </row>
    <row r="84" spans="1:22" ht="165.75" customHeight="1" x14ac:dyDescent="0.25">
      <c r="A84" s="39">
        <v>81</v>
      </c>
      <c r="B84" s="39" t="s">
        <v>537</v>
      </c>
      <c r="C84" s="7" t="s">
        <v>758</v>
      </c>
      <c r="D84" s="7" t="s">
        <v>539</v>
      </c>
      <c r="E84" s="7" t="s">
        <v>46</v>
      </c>
      <c r="F84" s="65"/>
      <c r="G84" s="36" t="s">
        <v>765</v>
      </c>
      <c r="H84" s="38" t="s">
        <v>766</v>
      </c>
      <c r="I84" s="38" t="s">
        <v>767</v>
      </c>
      <c r="J84" s="8" t="s">
        <v>492</v>
      </c>
      <c r="K84" s="144">
        <v>12</v>
      </c>
      <c r="L84" s="7" t="s">
        <v>763</v>
      </c>
      <c r="M84" s="29">
        <v>2</v>
      </c>
      <c r="N84" s="7" t="s">
        <v>768</v>
      </c>
      <c r="O84" s="7" t="s">
        <v>49</v>
      </c>
      <c r="P84" s="29" t="s">
        <v>48</v>
      </c>
      <c r="Q84" s="29" t="s">
        <v>53</v>
      </c>
      <c r="R84" s="29"/>
      <c r="S84" s="29" t="s">
        <v>368</v>
      </c>
      <c r="T84" s="29" t="s">
        <v>368</v>
      </c>
      <c r="U84" s="7" t="s">
        <v>368</v>
      </c>
      <c r="V84" s="34"/>
    </row>
    <row r="85" spans="1:22" ht="159.75" customHeight="1" x14ac:dyDescent="0.25">
      <c r="A85" s="39">
        <v>82</v>
      </c>
      <c r="B85" s="39" t="s">
        <v>537</v>
      </c>
      <c r="C85" s="7" t="s">
        <v>758</v>
      </c>
      <c r="D85" s="7" t="s">
        <v>539</v>
      </c>
      <c r="E85" s="7" t="s">
        <v>46</v>
      </c>
      <c r="F85" s="7"/>
      <c r="G85" s="36" t="s">
        <v>769</v>
      </c>
      <c r="H85" s="38" t="s">
        <v>770</v>
      </c>
      <c r="I85" s="38" t="s">
        <v>771</v>
      </c>
      <c r="J85" s="8" t="s">
        <v>492</v>
      </c>
      <c r="K85" s="144">
        <v>12</v>
      </c>
      <c r="L85" s="7" t="s">
        <v>763</v>
      </c>
      <c r="M85" s="29">
        <v>2</v>
      </c>
      <c r="N85" s="7" t="s">
        <v>768</v>
      </c>
      <c r="O85" s="7" t="s">
        <v>50</v>
      </c>
      <c r="P85" s="29" t="s">
        <v>48</v>
      </c>
      <c r="Q85" s="29" t="s">
        <v>53</v>
      </c>
      <c r="R85" s="29"/>
      <c r="S85" s="29" t="s">
        <v>368</v>
      </c>
      <c r="T85" s="29" t="s">
        <v>368</v>
      </c>
      <c r="U85" s="7" t="s">
        <v>368</v>
      </c>
      <c r="V85" s="34"/>
    </row>
    <row r="86" spans="1:22" ht="162.75" customHeight="1" x14ac:dyDescent="0.25">
      <c r="A86" s="41">
        <v>83</v>
      </c>
      <c r="B86" s="39" t="s">
        <v>537</v>
      </c>
      <c r="C86" s="7" t="s">
        <v>758</v>
      </c>
      <c r="D86" s="7" t="s">
        <v>539</v>
      </c>
      <c r="E86" s="7" t="s">
        <v>46</v>
      </c>
      <c r="F86" s="65"/>
      <c r="G86" s="36" t="s">
        <v>765</v>
      </c>
      <c r="H86" s="38" t="s">
        <v>157</v>
      </c>
      <c r="I86" s="38" t="s">
        <v>772</v>
      </c>
      <c r="J86" s="8" t="s">
        <v>492</v>
      </c>
      <c r="K86" s="144">
        <v>12</v>
      </c>
      <c r="L86" s="7" t="s">
        <v>763</v>
      </c>
      <c r="M86" s="29">
        <v>2</v>
      </c>
      <c r="N86" s="7" t="s">
        <v>768</v>
      </c>
      <c r="O86" s="8" t="s">
        <v>51</v>
      </c>
      <c r="P86" s="29" t="s">
        <v>773</v>
      </c>
      <c r="Q86" s="29" t="s">
        <v>53</v>
      </c>
      <c r="R86" s="29"/>
      <c r="S86" s="29" t="s">
        <v>368</v>
      </c>
      <c r="T86" s="29" t="s">
        <v>368</v>
      </c>
      <c r="U86" s="7" t="s">
        <v>368</v>
      </c>
      <c r="V86" s="34"/>
    </row>
    <row r="87" spans="1:22" ht="164.25" customHeight="1" x14ac:dyDescent="0.25">
      <c r="A87" s="35">
        <v>84</v>
      </c>
      <c r="B87" s="39" t="s">
        <v>537</v>
      </c>
      <c r="C87" s="7" t="s">
        <v>758</v>
      </c>
      <c r="D87" s="7" t="s">
        <v>539</v>
      </c>
      <c r="E87" s="7" t="s">
        <v>46</v>
      </c>
      <c r="F87" s="7"/>
      <c r="G87" s="36" t="s">
        <v>774</v>
      </c>
      <c r="H87" s="38" t="s">
        <v>775</v>
      </c>
      <c r="I87" s="38" t="s">
        <v>776</v>
      </c>
      <c r="J87" s="8" t="s">
        <v>492</v>
      </c>
      <c r="K87" s="144">
        <v>12</v>
      </c>
      <c r="L87" s="7" t="s">
        <v>777</v>
      </c>
      <c r="M87" s="29">
        <v>2</v>
      </c>
      <c r="N87" s="7" t="s">
        <v>768</v>
      </c>
      <c r="O87" s="8" t="s">
        <v>52</v>
      </c>
      <c r="P87" s="29" t="s">
        <v>48</v>
      </c>
      <c r="Q87" s="29" t="s">
        <v>53</v>
      </c>
      <c r="R87" s="29"/>
      <c r="S87" s="29" t="s">
        <v>368</v>
      </c>
      <c r="T87" s="29" t="s">
        <v>368</v>
      </c>
      <c r="U87" s="7" t="s">
        <v>368</v>
      </c>
      <c r="V87" s="34"/>
    </row>
    <row r="88" spans="1:22" s="150" customFormat="1" ht="15" x14ac:dyDescent="0.25">
      <c r="A88" s="34"/>
      <c r="B88" s="66"/>
      <c r="C88" s="66"/>
      <c r="D88" s="66"/>
      <c r="E88" s="66"/>
      <c r="F88" s="66"/>
      <c r="G88" s="66"/>
      <c r="H88" s="34"/>
      <c r="I88" s="34"/>
      <c r="J88" s="67"/>
      <c r="K88" s="163"/>
      <c r="L88" s="66"/>
      <c r="M88" s="163"/>
      <c r="N88" s="66"/>
      <c r="O88" s="66"/>
      <c r="P88" s="34"/>
      <c r="Q88" s="34"/>
      <c r="R88" s="34"/>
      <c r="S88" s="34"/>
      <c r="T88" s="34"/>
      <c r="U88" s="66"/>
      <c r="V88" s="34"/>
    </row>
    <row r="89" spans="1:22" s="150" customFormat="1" ht="72.75" customHeight="1" x14ac:dyDescent="0.25">
      <c r="A89" s="34"/>
      <c r="B89" s="66"/>
      <c r="C89" s="66"/>
      <c r="D89" s="66"/>
      <c r="E89" s="68"/>
      <c r="F89" s="68"/>
      <c r="G89" s="66"/>
      <c r="H89" s="68"/>
      <c r="I89" s="34"/>
      <c r="J89" s="67"/>
      <c r="K89" s="163"/>
      <c r="L89" s="66"/>
      <c r="M89" s="163"/>
      <c r="N89" s="66"/>
      <c r="O89" s="66"/>
      <c r="P89" s="34"/>
      <c r="Q89" s="34"/>
      <c r="R89" s="34"/>
      <c r="S89" s="67"/>
      <c r="T89" s="34"/>
      <c r="U89" s="66"/>
      <c r="V89" s="34"/>
    </row>
    <row r="90" spans="1:22" s="150" customFormat="1" ht="93" customHeight="1" x14ac:dyDescent="0.25">
      <c r="A90" s="34"/>
      <c r="B90" s="66"/>
      <c r="C90" s="66"/>
      <c r="D90" s="66"/>
      <c r="E90" s="66"/>
      <c r="F90" s="66"/>
      <c r="G90" s="66"/>
      <c r="H90" s="68"/>
      <c r="I90" s="69"/>
      <c r="J90" s="70"/>
      <c r="K90" s="163"/>
      <c r="L90" s="66"/>
      <c r="M90" s="163"/>
      <c r="N90" s="66"/>
      <c r="O90" s="66"/>
      <c r="P90" s="34"/>
      <c r="Q90" s="34"/>
      <c r="R90" s="34"/>
      <c r="S90" s="67"/>
      <c r="T90" s="34"/>
      <c r="U90" s="66"/>
      <c r="V90" s="34"/>
    </row>
    <row r="91" spans="1:22" s="150" customFormat="1" ht="15" x14ac:dyDescent="0.25">
      <c r="A91" s="34"/>
      <c r="B91" s="66"/>
      <c r="C91" s="66"/>
      <c r="D91" s="66"/>
      <c r="E91" s="66"/>
      <c r="F91" s="66"/>
      <c r="G91" s="66"/>
      <c r="H91" s="68"/>
      <c r="I91" s="71"/>
      <c r="J91" s="67"/>
      <c r="K91" s="163"/>
      <c r="L91" s="66"/>
      <c r="M91" s="163"/>
      <c r="N91" s="66"/>
      <c r="O91" s="66"/>
      <c r="P91" s="34"/>
      <c r="Q91" s="34"/>
      <c r="R91" s="34"/>
      <c r="S91" s="67"/>
      <c r="T91" s="34"/>
      <c r="U91" s="66"/>
      <c r="V91" s="34"/>
    </row>
    <row r="92" spans="1:22" s="150" customFormat="1" ht="62.25" customHeight="1" x14ac:dyDescent="0.25">
      <c r="A92" s="34"/>
      <c r="B92" s="66"/>
      <c r="C92" s="66"/>
      <c r="D92" s="66"/>
      <c r="E92" s="66"/>
      <c r="F92" s="66"/>
      <c r="G92" s="66"/>
      <c r="H92" s="34"/>
      <c r="I92" s="34"/>
      <c r="J92" s="67"/>
      <c r="K92" s="163"/>
      <c r="L92" s="66"/>
      <c r="M92" s="163"/>
      <c r="N92" s="66"/>
      <c r="O92" s="66"/>
      <c r="P92" s="34"/>
      <c r="Q92" s="34"/>
      <c r="R92" s="34"/>
      <c r="S92" s="67"/>
      <c r="T92" s="34"/>
      <c r="U92" s="66"/>
      <c r="V92" s="34"/>
    </row>
    <row r="93" spans="1:22" s="150" customFormat="1" ht="15" x14ac:dyDescent="0.25">
      <c r="A93" s="34"/>
      <c r="B93" s="66"/>
      <c r="C93" s="66"/>
      <c r="D93" s="66"/>
      <c r="E93" s="66"/>
      <c r="F93" s="66"/>
      <c r="G93" s="66"/>
      <c r="H93" s="34"/>
      <c r="I93" s="34"/>
      <c r="J93" s="67"/>
      <c r="K93" s="163"/>
      <c r="L93" s="66"/>
      <c r="M93" s="163"/>
      <c r="N93" s="66"/>
      <c r="O93" s="66"/>
      <c r="P93" s="34"/>
      <c r="Q93" s="34"/>
      <c r="R93" s="34"/>
      <c r="S93" s="67"/>
      <c r="T93" s="34"/>
      <c r="U93" s="66"/>
      <c r="V93" s="34"/>
    </row>
    <row r="94" spans="1:22" s="150" customFormat="1" ht="15" x14ac:dyDescent="0.25">
      <c r="A94" s="34"/>
      <c r="B94" s="66"/>
      <c r="C94" s="66"/>
      <c r="D94" s="66"/>
      <c r="E94" s="66"/>
      <c r="F94" s="66"/>
      <c r="G94" s="66"/>
      <c r="H94" s="72"/>
      <c r="I94" s="34"/>
      <c r="J94" s="67"/>
      <c r="K94" s="163"/>
      <c r="L94" s="66"/>
      <c r="M94" s="163"/>
      <c r="N94" s="66"/>
      <c r="O94" s="66"/>
      <c r="P94" s="34"/>
      <c r="Q94" s="34"/>
      <c r="R94" s="34"/>
      <c r="S94" s="67"/>
      <c r="T94" s="34"/>
      <c r="U94" s="66"/>
      <c r="V94" s="34"/>
    </row>
    <row r="95" spans="1:22" s="150" customFormat="1" ht="15" x14ac:dyDescent="0.25">
      <c r="A95" s="34"/>
      <c r="B95" s="66"/>
      <c r="C95" s="66"/>
      <c r="D95" s="66"/>
      <c r="E95" s="66"/>
      <c r="F95" s="66"/>
      <c r="G95" s="66"/>
      <c r="H95" s="72"/>
      <c r="I95" s="69"/>
      <c r="J95" s="70"/>
      <c r="K95" s="163"/>
      <c r="L95" s="66"/>
      <c r="M95" s="163"/>
      <c r="N95" s="66"/>
      <c r="O95" s="66"/>
      <c r="P95" s="34"/>
      <c r="Q95" s="34"/>
      <c r="R95" s="34"/>
      <c r="S95" s="67"/>
      <c r="T95" s="34"/>
      <c r="U95" s="66"/>
      <c r="V95" s="34"/>
    </row>
    <row r="96" spans="1:22" s="150" customFormat="1" ht="15" x14ac:dyDescent="0.25">
      <c r="A96" s="34"/>
      <c r="B96" s="66"/>
      <c r="C96" s="66"/>
      <c r="D96" s="66"/>
      <c r="E96" s="66"/>
      <c r="F96" s="66"/>
      <c r="G96" s="66"/>
      <c r="H96" s="72"/>
      <c r="I96" s="69"/>
      <c r="J96" s="67"/>
      <c r="K96" s="163"/>
      <c r="L96" s="66"/>
      <c r="M96" s="163"/>
      <c r="N96" s="66"/>
      <c r="O96" s="66"/>
      <c r="P96" s="34"/>
      <c r="Q96" s="34"/>
      <c r="R96" s="34"/>
      <c r="S96" s="67"/>
      <c r="T96" s="34"/>
      <c r="U96" s="66"/>
      <c r="V96" s="34"/>
    </row>
    <row r="97" spans="1:22" s="150" customFormat="1" ht="86.25" customHeight="1" x14ac:dyDescent="0.25">
      <c r="A97" s="34"/>
      <c r="B97" s="66"/>
      <c r="C97" s="66"/>
      <c r="D97" s="66"/>
      <c r="E97" s="66"/>
      <c r="F97" s="66"/>
      <c r="G97" s="66"/>
      <c r="H97" s="72"/>
      <c r="I97" s="69"/>
      <c r="J97" s="67"/>
      <c r="K97" s="163"/>
      <c r="L97" s="66"/>
      <c r="M97" s="163"/>
      <c r="N97" s="66"/>
      <c r="O97" s="66"/>
      <c r="P97" s="34"/>
      <c r="Q97" s="34"/>
      <c r="R97" s="34"/>
      <c r="S97" s="67"/>
      <c r="T97" s="34"/>
      <c r="U97" s="66"/>
      <c r="V97" s="34"/>
    </row>
    <row r="98" spans="1:22" s="116" customFormat="1" ht="15" x14ac:dyDescent="0.25">
      <c r="A98" s="34"/>
      <c r="B98" s="66"/>
      <c r="C98" s="66"/>
      <c r="D98" s="66"/>
      <c r="E98" s="66"/>
      <c r="F98" s="66"/>
      <c r="G98" s="66"/>
      <c r="H98" s="34"/>
      <c r="I98" s="34"/>
      <c r="J98" s="67"/>
      <c r="K98" s="163"/>
      <c r="L98" s="66"/>
      <c r="M98" s="163"/>
      <c r="N98" s="66"/>
      <c r="O98" s="66"/>
      <c r="P98" s="34"/>
      <c r="Q98" s="34"/>
      <c r="R98" s="34"/>
      <c r="S98" s="67"/>
      <c r="T98" s="34"/>
      <c r="U98" s="66"/>
      <c r="V98" s="34"/>
    </row>
    <row r="99" spans="1:22" s="150" customFormat="1" ht="55.5" customHeight="1" x14ac:dyDescent="0.25">
      <c r="A99" s="34"/>
      <c r="B99" s="66"/>
      <c r="C99" s="66"/>
      <c r="D99" s="66"/>
      <c r="E99" s="66"/>
      <c r="F99" s="66"/>
      <c r="G99" s="66"/>
      <c r="H99" s="34"/>
      <c r="I99" s="34"/>
      <c r="J99" s="67"/>
      <c r="K99" s="163"/>
      <c r="L99" s="66"/>
      <c r="M99" s="163"/>
      <c r="N99" s="66"/>
      <c r="O99" s="66"/>
      <c r="P99" s="34"/>
      <c r="Q99" s="34"/>
      <c r="R99" s="34"/>
      <c r="S99" s="67"/>
      <c r="T99" s="34"/>
      <c r="U99" s="66"/>
      <c r="V99" s="34"/>
    </row>
    <row r="100" spans="1:22" ht="15" x14ac:dyDescent="0.25">
      <c r="A100" s="34"/>
      <c r="C100" s="66"/>
      <c r="D100" s="66"/>
      <c r="E100" s="66"/>
      <c r="G100" s="66"/>
      <c r="H100" s="72"/>
      <c r="I100" s="34"/>
      <c r="J100" s="70"/>
      <c r="K100" s="163"/>
      <c r="L100" s="66"/>
      <c r="M100" s="163"/>
      <c r="N100" s="66"/>
      <c r="O100" s="66"/>
      <c r="P100" s="34"/>
      <c r="Q100" s="34"/>
      <c r="R100" s="34"/>
      <c r="S100" s="67"/>
      <c r="T100" s="34"/>
      <c r="U100" s="66"/>
      <c r="V100" s="34"/>
    </row>
    <row r="101" spans="1:22" ht="15" x14ac:dyDescent="0.25">
      <c r="A101" s="34"/>
      <c r="C101" s="66"/>
      <c r="D101" s="66"/>
      <c r="E101" s="66"/>
      <c r="G101" s="66"/>
      <c r="H101" s="72"/>
      <c r="I101" s="69"/>
      <c r="J101" s="73"/>
      <c r="K101" s="163"/>
      <c r="L101" s="66"/>
      <c r="M101" s="163"/>
      <c r="N101" s="66"/>
      <c r="O101" s="66"/>
      <c r="P101" s="34"/>
      <c r="Q101" s="34"/>
      <c r="R101" s="34"/>
      <c r="S101" s="67"/>
      <c r="T101" s="34"/>
      <c r="U101" s="66"/>
      <c r="V101" s="34"/>
    </row>
    <row r="102" spans="1:22" ht="15" x14ac:dyDescent="0.25">
      <c r="A102" s="34"/>
      <c r="C102" s="66"/>
      <c r="D102" s="66"/>
      <c r="E102" s="66"/>
      <c r="G102" s="66"/>
      <c r="H102" s="72"/>
      <c r="I102" s="69"/>
      <c r="J102" s="67"/>
      <c r="K102" s="163"/>
      <c r="L102" s="66"/>
      <c r="M102" s="163"/>
      <c r="N102" s="66"/>
      <c r="O102" s="66"/>
      <c r="P102" s="34"/>
      <c r="Q102" s="34"/>
      <c r="R102" s="34"/>
      <c r="S102" s="67"/>
      <c r="T102" s="34"/>
      <c r="U102" s="66"/>
      <c r="V102" s="34"/>
    </row>
    <row r="103" spans="1:22" ht="15" x14ac:dyDescent="0.25">
      <c r="A103" s="34"/>
      <c r="C103" s="66"/>
      <c r="D103" s="66"/>
      <c r="E103" s="66"/>
      <c r="G103" s="66"/>
      <c r="H103" s="34"/>
      <c r="I103" s="34"/>
      <c r="J103" s="67"/>
      <c r="K103" s="163"/>
      <c r="L103" s="66"/>
      <c r="M103" s="163"/>
      <c r="N103" s="66"/>
      <c r="O103" s="66"/>
      <c r="P103" s="34"/>
      <c r="Q103" s="34"/>
      <c r="R103" s="34"/>
      <c r="S103" s="67"/>
      <c r="T103" s="34"/>
      <c r="U103" s="66"/>
      <c r="V103" s="34"/>
    </row>
    <row r="104" spans="1:22" ht="26.25" customHeight="1" x14ac:dyDescent="0.25">
      <c r="A104" s="34"/>
      <c r="C104" s="66"/>
      <c r="D104" s="66"/>
      <c r="E104" s="66"/>
      <c r="G104" s="66"/>
      <c r="H104" s="34"/>
      <c r="I104" s="34"/>
      <c r="J104" s="67"/>
      <c r="K104" s="163"/>
      <c r="L104" s="66"/>
      <c r="M104" s="163"/>
      <c r="N104" s="66"/>
      <c r="O104" s="66"/>
      <c r="P104" s="34"/>
      <c r="Q104" s="34"/>
      <c r="R104" s="34"/>
      <c r="S104" s="67"/>
      <c r="T104" s="34"/>
      <c r="U104" s="66"/>
      <c r="V104" s="34"/>
    </row>
    <row r="105" spans="1:22" ht="15" x14ac:dyDescent="0.25">
      <c r="A105" s="34"/>
      <c r="C105" s="66"/>
      <c r="D105" s="66"/>
      <c r="E105" s="66"/>
      <c r="G105" s="66"/>
      <c r="H105" s="72"/>
      <c r="I105" s="34"/>
      <c r="J105" s="67"/>
      <c r="K105" s="163"/>
      <c r="L105" s="66"/>
      <c r="M105" s="163"/>
      <c r="N105" s="66"/>
      <c r="O105" s="66"/>
      <c r="P105" s="34"/>
      <c r="Q105" s="34"/>
      <c r="R105" s="34"/>
      <c r="S105" s="67"/>
      <c r="T105" s="34"/>
      <c r="U105" s="66"/>
      <c r="V105" s="34"/>
    </row>
    <row r="106" spans="1:22" ht="15" x14ac:dyDescent="0.25">
      <c r="A106" s="34"/>
      <c r="C106" s="66"/>
      <c r="D106" s="66"/>
      <c r="E106" s="66"/>
      <c r="G106" s="66"/>
      <c r="H106" s="72"/>
      <c r="I106" s="34"/>
      <c r="J106" s="67"/>
      <c r="K106" s="163"/>
      <c r="L106" s="66"/>
      <c r="M106" s="163"/>
      <c r="N106" s="66"/>
      <c r="O106" s="66"/>
      <c r="P106" s="34"/>
      <c r="Q106" s="34"/>
      <c r="R106" s="34"/>
      <c r="S106" s="67"/>
      <c r="T106" s="34"/>
      <c r="U106" s="66"/>
      <c r="V106" s="34"/>
    </row>
    <row r="107" spans="1:22" ht="15" x14ac:dyDescent="0.25">
      <c r="A107" s="34"/>
      <c r="C107" s="66"/>
      <c r="D107" s="66"/>
      <c r="E107" s="66"/>
      <c r="G107" s="66"/>
      <c r="H107" s="34"/>
      <c r="I107" s="34"/>
      <c r="J107" s="67"/>
      <c r="K107" s="163"/>
      <c r="L107" s="66"/>
      <c r="M107" s="163"/>
      <c r="N107" s="66"/>
      <c r="O107" s="66"/>
      <c r="P107" s="34"/>
      <c r="Q107" s="34"/>
      <c r="R107" s="34"/>
      <c r="S107" s="67"/>
      <c r="T107" s="34"/>
      <c r="U107" s="66"/>
      <c r="V107" s="34"/>
    </row>
    <row r="108" spans="1:22" ht="15" x14ac:dyDescent="0.25">
      <c r="A108" s="34"/>
      <c r="C108" s="66"/>
      <c r="D108" s="66"/>
      <c r="E108" s="66"/>
      <c r="G108" s="66"/>
      <c r="H108" s="72"/>
      <c r="I108" s="34"/>
      <c r="J108" s="67"/>
      <c r="K108" s="163"/>
      <c r="L108" s="66"/>
      <c r="M108" s="163"/>
      <c r="N108" s="66"/>
      <c r="O108" s="66"/>
      <c r="P108" s="34"/>
      <c r="Q108" s="34"/>
      <c r="R108" s="34"/>
      <c r="S108" s="67"/>
      <c r="T108" s="34"/>
      <c r="U108" s="66"/>
      <c r="V108" s="34"/>
    </row>
    <row r="109" spans="1:22" ht="15" x14ac:dyDescent="0.25">
      <c r="A109" s="34"/>
      <c r="C109" s="66"/>
      <c r="D109" s="66"/>
      <c r="E109" s="66"/>
      <c r="G109" s="66"/>
      <c r="H109" s="34"/>
      <c r="I109" s="34"/>
      <c r="J109" s="67"/>
      <c r="K109" s="163"/>
      <c r="L109" s="66"/>
      <c r="M109" s="163"/>
      <c r="N109" s="66"/>
      <c r="O109" s="66"/>
      <c r="P109" s="34"/>
      <c r="Q109" s="34"/>
      <c r="R109" s="34"/>
      <c r="S109" s="67"/>
      <c r="T109" s="34"/>
      <c r="U109" s="66"/>
      <c r="V109" s="34"/>
    </row>
    <row r="110" spans="1:22" ht="15" x14ac:dyDescent="0.25">
      <c r="A110" s="34"/>
      <c r="C110" s="66"/>
      <c r="D110" s="66"/>
      <c r="E110" s="66"/>
      <c r="G110" s="66"/>
      <c r="H110" s="34"/>
      <c r="I110" s="34"/>
      <c r="J110" s="67"/>
      <c r="K110" s="163"/>
      <c r="L110" s="66"/>
      <c r="M110" s="163"/>
      <c r="N110" s="66"/>
      <c r="O110" s="66"/>
      <c r="P110" s="34"/>
      <c r="Q110" s="34"/>
      <c r="R110" s="34"/>
      <c r="S110" s="67"/>
      <c r="T110" s="34"/>
      <c r="U110" s="66"/>
      <c r="V110" s="34"/>
    </row>
    <row r="111" spans="1:22" ht="15" x14ac:dyDescent="0.25">
      <c r="A111" s="34"/>
      <c r="C111" s="66"/>
      <c r="D111" s="66"/>
      <c r="E111" s="66"/>
      <c r="G111" s="66"/>
      <c r="H111" s="34"/>
      <c r="I111" s="34"/>
      <c r="J111" s="67"/>
      <c r="K111" s="163"/>
      <c r="L111" s="66"/>
      <c r="M111" s="163"/>
      <c r="N111" s="66"/>
      <c r="O111" s="66"/>
      <c r="P111" s="34"/>
      <c r="Q111" s="34"/>
      <c r="R111" s="34"/>
      <c r="S111" s="67"/>
      <c r="T111" s="34"/>
      <c r="U111" s="66"/>
      <c r="V111" s="34"/>
    </row>
  </sheetData>
  <mergeCells count="6">
    <mergeCell ref="A2:G2"/>
    <mergeCell ref="K2:O2"/>
    <mergeCell ref="A1:U1"/>
    <mergeCell ref="P2:U2"/>
    <mergeCell ref="H2:H3"/>
    <mergeCell ref="I2:I3"/>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B0165-DA8B-4E12-AA46-0286D38C40A3}">
  <sheetPr>
    <tabColor rgb="FFFF0000"/>
  </sheetPr>
  <dimension ref="A1:BI38"/>
  <sheetViews>
    <sheetView topLeftCell="B13" zoomScale="55" zoomScaleNormal="55" workbookViewId="0">
      <selection activeCell="B7" sqref="B7:L7"/>
    </sheetView>
  </sheetViews>
  <sheetFormatPr baseColWidth="10" defaultRowHeight="15" x14ac:dyDescent="0.25"/>
  <cols>
    <col min="1" max="1" width="26.7109375" style="95" customWidth="1"/>
    <col min="2" max="2" width="15.5703125" style="95" bestFit="1" customWidth="1"/>
    <col min="3" max="3" width="26.28515625" style="95" customWidth="1"/>
    <col min="4" max="4" width="28.7109375" style="95" customWidth="1"/>
    <col min="5" max="5" width="21" style="95" customWidth="1"/>
    <col min="6" max="6" width="35" style="95" customWidth="1"/>
    <col min="7" max="8" width="38.140625" style="95" customWidth="1"/>
    <col min="9" max="9" width="50" style="95" customWidth="1"/>
    <col min="10" max="10" width="32.140625" style="95" customWidth="1"/>
    <col min="11" max="11" width="20.7109375" style="95" customWidth="1"/>
    <col min="12" max="12" width="21.42578125" style="95" customWidth="1"/>
    <col min="13" max="13" width="9.7109375" style="95" customWidth="1"/>
    <col min="14" max="14" width="11.42578125" style="95"/>
    <col min="15" max="15" width="17.85546875" style="95" customWidth="1"/>
    <col min="16" max="16" width="11.42578125" style="95"/>
    <col min="17" max="17" width="23.5703125" style="95" customWidth="1"/>
    <col min="18" max="18" width="26.42578125" style="95" customWidth="1"/>
    <col min="19" max="19" width="20.28515625" style="95" customWidth="1"/>
    <col min="20" max="20" width="23.85546875" style="95" customWidth="1"/>
    <col min="21" max="21" width="22.7109375" style="95" customWidth="1"/>
    <col min="22" max="22" width="17.5703125" style="95" customWidth="1"/>
    <col min="23" max="23" width="11.5703125" style="95" bestFit="1" customWidth="1"/>
    <col min="24" max="24" width="11.42578125" style="95"/>
    <col min="25" max="25" width="13.140625" style="95" customWidth="1"/>
    <col min="26" max="35" width="15.5703125" style="95" customWidth="1"/>
    <col min="36" max="36" width="16.28515625" style="95" customWidth="1"/>
    <col min="37" max="37" width="17.140625" style="95" customWidth="1"/>
    <col min="38" max="49" width="11.42578125" style="95"/>
    <col min="50" max="50" width="17.7109375" style="95" bestFit="1" customWidth="1"/>
    <col min="51" max="16384" width="11.42578125" style="95"/>
  </cols>
  <sheetData>
    <row r="1" spans="1:46" ht="22.5" customHeight="1" x14ac:dyDescent="0.25">
      <c r="A1" s="489" t="s">
        <v>881</v>
      </c>
      <c r="B1" s="489"/>
      <c r="C1" s="489"/>
      <c r="D1" s="489"/>
      <c r="E1" s="489"/>
      <c r="F1" s="489"/>
      <c r="G1" s="489"/>
      <c r="H1" s="489"/>
      <c r="I1" s="489"/>
      <c r="J1" s="489"/>
      <c r="K1" s="489"/>
      <c r="L1" s="489"/>
      <c r="V1" s="81"/>
      <c r="W1" s="81"/>
      <c r="X1" s="81"/>
      <c r="Y1" s="81"/>
      <c r="Z1" s="81"/>
      <c r="AA1" s="81"/>
      <c r="AB1" s="81"/>
      <c r="AC1" s="81"/>
      <c r="AD1" s="81"/>
      <c r="AE1" s="81"/>
      <c r="AF1" s="81"/>
      <c r="AG1" s="81"/>
      <c r="AH1" s="81"/>
      <c r="AI1" s="81"/>
      <c r="AJ1" s="81"/>
      <c r="AK1" s="81"/>
      <c r="AL1" s="81"/>
      <c r="AM1" s="81"/>
      <c r="AN1" s="81"/>
      <c r="AO1" s="81"/>
      <c r="AP1" s="81"/>
    </row>
    <row r="2" spans="1:46" s="81" customFormat="1" ht="33.75" customHeight="1" x14ac:dyDescent="0.25">
      <c r="A2" s="490" t="s">
        <v>254</v>
      </c>
      <c r="B2" s="490"/>
      <c r="C2" s="490"/>
      <c r="D2" s="490"/>
      <c r="E2" s="490"/>
      <c r="F2" s="490"/>
      <c r="G2" s="490"/>
      <c r="H2" s="490"/>
      <c r="I2" s="490"/>
      <c r="J2" s="490"/>
      <c r="K2" s="490"/>
      <c r="L2" s="490"/>
      <c r="V2" s="131"/>
      <c r="W2" s="131"/>
      <c r="X2" s="82"/>
      <c r="Y2" s="82"/>
      <c r="Z2" s="83"/>
      <c r="AA2" s="82"/>
      <c r="AB2" s="82"/>
      <c r="AC2" s="82"/>
      <c r="AD2" s="82"/>
      <c r="AE2" s="82"/>
      <c r="AF2" s="82"/>
      <c r="AG2" s="82"/>
      <c r="AH2" s="83"/>
      <c r="AI2" s="83"/>
      <c r="AJ2" s="83"/>
      <c r="AK2" s="83"/>
      <c r="AL2" s="83"/>
      <c r="AM2" s="83"/>
      <c r="AN2" s="83"/>
      <c r="AO2" s="83"/>
      <c r="AP2" s="83"/>
      <c r="AQ2" s="83"/>
      <c r="AR2" s="83"/>
      <c r="AS2" s="84"/>
      <c r="AT2" s="84"/>
    </row>
    <row r="3" spans="1:46" s="81" customFormat="1" ht="36" customHeight="1" x14ac:dyDescent="0.25">
      <c r="A3" s="183" t="s">
        <v>255</v>
      </c>
      <c r="B3" s="183"/>
      <c r="C3" s="183"/>
      <c r="D3" s="183"/>
      <c r="E3" s="183"/>
      <c r="F3" s="183"/>
      <c r="G3" s="183"/>
      <c r="H3" s="183"/>
      <c r="I3" s="183"/>
      <c r="J3" s="366"/>
      <c r="K3" s="363"/>
      <c r="L3" s="363"/>
      <c r="X3" s="82"/>
      <c r="Y3" s="82"/>
      <c r="Z3" s="83"/>
      <c r="AA3" s="82"/>
      <c r="AB3" s="82"/>
      <c r="AC3" s="82"/>
      <c r="AD3" s="82"/>
      <c r="AE3" s="82"/>
      <c r="AF3" s="82"/>
      <c r="AG3" s="82"/>
      <c r="AH3" s="83"/>
      <c r="AI3" s="83"/>
      <c r="AJ3" s="83"/>
      <c r="AK3" s="83"/>
      <c r="AL3" s="83"/>
      <c r="AM3" s="83"/>
      <c r="AN3" s="83"/>
      <c r="AO3" s="83"/>
      <c r="AP3" s="83"/>
      <c r="AQ3" s="83"/>
      <c r="AR3" s="83"/>
      <c r="AS3" s="84"/>
      <c r="AT3" s="84"/>
    </row>
    <row r="4" spans="1:46" s="81" customFormat="1" ht="48.75" customHeight="1" x14ac:dyDescent="0.25">
      <c r="A4" s="373" t="s">
        <v>256</v>
      </c>
      <c r="B4" s="491" t="s">
        <v>937</v>
      </c>
      <c r="C4" s="491"/>
      <c r="D4" s="491"/>
      <c r="E4" s="491"/>
      <c r="F4" s="491"/>
      <c r="G4" s="491"/>
      <c r="H4" s="491"/>
      <c r="I4" s="491"/>
      <c r="J4" s="491"/>
      <c r="K4" s="491"/>
      <c r="L4" s="491"/>
      <c r="X4" s="85"/>
      <c r="Y4" s="85"/>
      <c r="Z4" s="83"/>
      <c r="AA4" s="85"/>
      <c r="AB4" s="85"/>
      <c r="AC4" s="85"/>
      <c r="AD4" s="85"/>
      <c r="AE4" s="85"/>
      <c r="AF4" s="85"/>
      <c r="AG4" s="85"/>
      <c r="AH4" s="83"/>
      <c r="AI4" s="83"/>
      <c r="AJ4" s="83"/>
      <c r="AK4" s="83"/>
      <c r="AL4" s="83"/>
      <c r="AM4" s="83"/>
      <c r="AN4" s="83"/>
      <c r="AO4" s="83"/>
      <c r="AP4" s="83"/>
      <c r="AQ4" s="83"/>
      <c r="AR4" s="83"/>
      <c r="AS4" s="84"/>
      <c r="AT4" s="84"/>
    </row>
    <row r="5" spans="1:46" s="81" customFormat="1" ht="51.75" customHeight="1" x14ac:dyDescent="0.25">
      <c r="A5" s="373">
        <v>7</v>
      </c>
      <c r="B5" s="491" t="s">
        <v>938</v>
      </c>
      <c r="C5" s="491"/>
      <c r="D5" s="491"/>
      <c r="E5" s="491"/>
      <c r="F5" s="491"/>
      <c r="G5" s="491"/>
      <c r="H5" s="491"/>
      <c r="I5" s="491"/>
      <c r="J5" s="491"/>
      <c r="K5" s="491"/>
      <c r="L5" s="491"/>
      <c r="X5" s="85"/>
      <c r="Y5" s="85"/>
      <c r="Z5" s="83"/>
      <c r="AA5" s="85"/>
      <c r="AB5" s="85"/>
      <c r="AC5" s="85"/>
      <c r="AD5" s="85"/>
      <c r="AE5" s="85"/>
      <c r="AF5" s="85"/>
      <c r="AG5" s="85"/>
      <c r="AH5" s="83"/>
      <c r="AI5" s="83"/>
      <c r="AJ5" s="83"/>
      <c r="AK5" s="83"/>
      <c r="AL5" s="83"/>
      <c r="AM5" s="83"/>
      <c r="AN5" s="83"/>
      <c r="AO5" s="83"/>
      <c r="AP5" s="83"/>
      <c r="AQ5" s="83"/>
      <c r="AR5" s="83"/>
      <c r="AS5" s="84"/>
      <c r="AT5" s="84"/>
    </row>
    <row r="6" spans="1:46" s="81" customFormat="1" ht="24.75" customHeight="1" x14ac:dyDescent="0.25">
      <c r="A6" s="373">
        <v>8</v>
      </c>
      <c r="B6" s="492" t="s">
        <v>940</v>
      </c>
      <c r="C6" s="492"/>
      <c r="D6" s="492"/>
      <c r="E6" s="492"/>
      <c r="F6" s="492"/>
      <c r="G6" s="492"/>
      <c r="H6" s="492"/>
      <c r="I6" s="492"/>
      <c r="J6" s="492"/>
      <c r="K6" s="492"/>
      <c r="L6" s="492"/>
      <c r="X6" s="86"/>
      <c r="Y6" s="86"/>
      <c r="Z6" s="83"/>
      <c r="AA6" s="86"/>
      <c r="AB6" s="86"/>
      <c r="AC6" s="86"/>
      <c r="AD6" s="86"/>
      <c r="AE6" s="86"/>
      <c r="AF6" s="86"/>
      <c r="AG6" s="86"/>
      <c r="AH6" s="83"/>
      <c r="AI6" s="83"/>
      <c r="AJ6" s="83"/>
      <c r="AK6" s="83"/>
      <c r="AL6" s="83"/>
      <c r="AM6" s="83"/>
      <c r="AN6" s="83"/>
      <c r="AO6" s="83"/>
      <c r="AP6" s="83"/>
      <c r="AQ6" s="83"/>
      <c r="AR6" s="83"/>
      <c r="AS6" s="84"/>
      <c r="AT6" s="84"/>
    </row>
    <row r="7" spans="1:46" s="81" customFormat="1" ht="33" customHeight="1" x14ac:dyDescent="0.25">
      <c r="A7" s="373">
        <v>9</v>
      </c>
      <c r="B7" s="492" t="s">
        <v>941</v>
      </c>
      <c r="C7" s="492"/>
      <c r="D7" s="492"/>
      <c r="E7" s="492"/>
      <c r="F7" s="492"/>
      <c r="G7" s="492"/>
      <c r="H7" s="492"/>
      <c r="I7" s="492"/>
      <c r="J7" s="492"/>
      <c r="K7" s="492"/>
      <c r="L7" s="492"/>
      <c r="X7" s="86"/>
      <c r="Y7" s="86"/>
      <c r="Z7" s="83"/>
      <c r="AA7" s="86"/>
      <c r="AB7" s="86"/>
      <c r="AC7" s="86"/>
      <c r="AD7" s="86"/>
      <c r="AE7" s="86"/>
      <c r="AF7" s="86"/>
      <c r="AG7" s="86"/>
      <c r="AH7" s="83"/>
      <c r="AI7" s="83"/>
      <c r="AJ7" s="83"/>
      <c r="AK7" s="83"/>
      <c r="AL7" s="83"/>
      <c r="AM7" s="83"/>
      <c r="AN7" s="83"/>
      <c r="AO7" s="83"/>
      <c r="AP7" s="83"/>
      <c r="AQ7" s="83"/>
      <c r="AR7" s="83"/>
      <c r="AS7" s="84"/>
      <c r="AT7" s="84"/>
    </row>
    <row r="8" spans="1:46" s="81" customFormat="1" ht="170.25" customHeight="1" x14ac:dyDescent="0.25">
      <c r="A8" s="373">
        <v>10</v>
      </c>
      <c r="B8" s="491" t="s">
        <v>939</v>
      </c>
      <c r="C8" s="491"/>
      <c r="D8" s="491"/>
      <c r="E8" s="491"/>
      <c r="F8" s="491"/>
      <c r="G8" s="491"/>
      <c r="H8" s="491"/>
      <c r="I8" s="491"/>
      <c r="J8" s="491"/>
      <c r="K8" s="491"/>
      <c r="L8" s="491"/>
      <c r="X8" s="86"/>
      <c r="Y8" s="86"/>
      <c r="Z8" s="83"/>
      <c r="AA8" s="86"/>
      <c r="AB8" s="86"/>
      <c r="AC8" s="86"/>
      <c r="AD8" s="86"/>
      <c r="AE8" s="86"/>
      <c r="AF8" s="86"/>
      <c r="AG8" s="86"/>
      <c r="AH8" s="83"/>
      <c r="AI8" s="83"/>
      <c r="AJ8" s="83"/>
      <c r="AK8" s="83"/>
      <c r="AL8" s="83"/>
      <c r="AM8" s="83"/>
      <c r="AN8" s="83"/>
      <c r="AO8" s="83"/>
      <c r="AP8" s="83"/>
      <c r="AQ8" s="83"/>
      <c r="AR8" s="83"/>
      <c r="AS8" s="84"/>
      <c r="AT8" s="84"/>
    </row>
    <row r="9" spans="1:46" s="81" customFormat="1" ht="152.25" customHeight="1" x14ac:dyDescent="0.25">
      <c r="A9" s="373">
        <v>11</v>
      </c>
      <c r="B9" s="491" t="s">
        <v>893</v>
      </c>
      <c r="C9" s="491"/>
      <c r="D9" s="491"/>
      <c r="E9" s="491"/>
      <c r="F9" s="491"/>
      <c r="G9" s="491"/>
      <c r="H9" s="491"/>
      <c r="I9" s="491"/>
      <c r="J9" s="491"/>
      <c r="K9" s="491"/>
      <c r="L9" s="491"/>
      <c r="X9" s="87"/>
      <c r="Y9" s="87"/>
      <c r="Z9" s="83"/>
      <c r="AA9" s="87"/>
      <c r="AB9" s="87"/>
      <c r="AC9" s="87"/>
      <c r="AD9" s="87"/>
      <c r="AE9" s="87"/>
      <c r="AF9" s="87"/>
      <c r="AG9" s="87"/>
      <c r="AH9" s="83"/>
      <c r="AI9" s="83"/>
      <c r="AJ9" s="83"/>
      <c r="AK9" s="83"/>
      <c r="AL9" s="83"/>
      <c r="AM9" s="83"/>
      <c r="AN9" s="83"/>
      <c r="AO9" s="83"/>
      <c r="AP9" s="83"/>
      <c r="AQ9" s="83"/>
      <c r="AR9" s="83"/>
      <c r="AS9" s="84"/>
      <c r="AT9" s="84"/>
    </row>
    <row r="10" spans="1:46" s="81" customFormat="1" ht="94.5" customHeight="1" x14ac:dyDescent="0.25">
      <c r="A10" s="373">
        <v>12</v>
      </c>
      <c r="B10" s="491" t="s">
        <v>842</v>
      </c>
      <c r="C10" s="491"/>
      <c r="D10" s="491"/>
      <c r="E10" s="491"/>
      <c r="F10" s="491"/>
      <c r="G10" s="491"/>
      <c r="H10" s="491"/>
      <c r="I10" s="491"/>
      <c r="J10" s="491"/>
      <c r="K10" s="491"/>
      <c r="L10" s="491"/>
      <c r="X10" s="88"/>
      <c r="Y10" s="88"/>
      <c r="Z10" s="83"/>
      <c r="AA10" s="88"/>
      <c r="AB10" s="88"/>
      <c r="AC10" s="88"/>
      <c r="AD10" s="88"/>
      <c r="AE10" s="88"/>
      <c r="AF10" s="88"/>
      <c r="AG10" s="88"/>
      <c r="AH10" s="83"/>
      <c r="AI10" s="83"/>
      <c r="AJ10" s="83"/>
      <c r="AK10" s="83"/>
      <c r="AL10" s="83"/>
      <c r="AM10" s="83"/>
      <c r="AN10" s="83"/>
      <c r="AO10" s="83"/>
      <c r="AP10" s="83"/>
      <c r="AQ10" s="83"/>
      <c r="AR10" s="83"/>
      <c r="AS10" s="84"/>
      <c r="AT10" s="84"/>
    </row>
    <row r="11" spans="1:46" s="81" customFormat="1" ht="23.25" customHeight="1" x14ac:dyDescent="0.25">
      <c r="A11" s="373">
        <v>13</v>
      </c>
      <c r="B11" s="491" t="s">
        <v>820</v>
      </c>
      <c r="C11" s="491"/>
      <c r="D11" s="491"/>
      <c r="E11" s="491"/>
      <c r="F11" s="491"/>
      <c r="G11" s="491"/>
      <c r="H11" s="491"/>
      <c r="I11" s="491"/>
      <c r="J11" s="491"/>
      <c r="K11" s="491"/>
      <c r="L11" s="491"/>
      <c r="X11" s="86"/>
      <c r="Y11" s="86"/>
      <c r="Z11" s="83"/>
      <c r="AA11" s="86"/>
      <c r="AB11" s="86"/>
      <c r="AC11" s="86"/>
      <c r="AD11" s="86"/>
      <c r="AE11" s="86"/>
      <c r="AF11" s="86"/>
      <c r="AG11" s="86"/>
      <c r="AH11" s="83"/>
      <c r="AI11" s="83"/>
      <c r="AJ11" s="83"/>
      <c r="AK11" s="83"/>
      <c r="AL11" s="83"/>
      <c r="AM11" s="83"/>
      <c r="AN11" s="83"/>
      <c r="AO11" s="83"/>
      <c r="AP11" s="83"/>
      <c r="AQ11" s="83"/>
      <c r="AR11" s="83"/>
      <c r="AS11" s="84"/>
      <c r="AT11" s="84"/>
    </row>
    <row r="12" spans="1:46" s="81" customFormat="1" x14ac:dyDescent="0.25"/>
    <row r="13" spans="1:46" s="81" customFormat="1" ht="18.75" x14ac:dyDescent="0.25">
      <c r="A13" s="91" t="s">
        <v>797</v>
      </c>
      <c r="Y13" s="92"/>
      <c r="Z13" s="91"/>
      <c r="AA13" s="91"/>
      <c r="AB13" s="91"/>
      <c r="AC13" s="91"/>
      <c r="AD13" s="91"/>
      <c r="AE13" s="92"/>
      <c r="AF13" s="92"/>
      <c r="AG13" s="93"/>
      <c r="AH13" s="10"/>
      <c r="AI13" s="94"/>
      <c r="AJ13" s="94"/>
      <c r="AK13" s="94"/>
    </row>
    <row r="14" spans="1:46" s="81" customFormat="1" ht="18.75" x14ac:dyDescent="0.25">
      <c r="A14" s="91"/>
      <c r="Y14" s="92"/>
      <c r="Z14" s="91"/>
      <c r="AA14" s="91"/>
      <c r="AB14" s="91"/>
      <c r="AC14" s="91"/>
      <c r="AD14" s="91"/>
      <c r="AE14" s="92"/>
      <c r="AF14" s="92"/>
      <c r="AG14" s="93"/>
      <c r="AH14" s="10"/>
      <c r="AI14" s="94"/>
      <c r="AJ14" s="94"/>
      <c r="AK14" s="94"/>
    </row>
    <row r="15" spans="1:46" s="81" customFormat="1" ht="15.75" thickBot="1" x14ac:dyDescent="0.3"/>
    <row r="16" spans="1:46" ht="36.75" customHeight="1" thickBot="1" x14ac:dyDescent="0.3">
      <c r="A16" s="493" t="s">
        <v>935</v>
      </c>
      <c r="B16" s="494"/>
      <c r="C16" s="494"/>
      <c r="D16" s="494"/>
      <c r="E16" s="494"/>
      <c r="F16" s="494"/>
      <c r="G16" s="495"/>
      <c r="H16" s="495"/>
      <c r="I16" s="495"/>
      <c r="J16" s="495"/>
      <c r="K16" s="495"/>
      <c r="L16" s="496"/>
      <c r="M16" s="485" t="s">
        <v>936</v>
      </c>
      <c r="N16" s="486"/>
      <c r="O16" s="486"/>
      <c r="P16" s="486"/>
      <c r="Q16" s="486"/>
      <c r="R16" s="486"/>
      <c r="S16" s="486"/>
      <c r="T16" s="486"/>
      <c r="U16" s="486"/>
      <c r="V16" s="486"/>
      <c r="W16" s="486"/>
      <c r="X16" s="486"/>
      <c r="Y16" s="486"/>
      <c r="Z16" s="487"/>
      <c r="AA16" s="487"/>
      <c r="AB16" s="487"/>
      <c r="AC16" s="487"/>
      <c r="AD16" s="487"/>
      <c r="AE16" s="487"/>
      <c r="AF16" s="487"/>
      <c r="AG16" s="487"/>
      <c r="AH16" s="487"/>
      <c r="AI16" s="487"/>
      <c r="AJ16" s="487"/>
      <c r="AK16" s="488"/>
    </row>
    <row r="17" spans="1:61" s="387" customFormat="1" ht="82.5" customHeight="1" thickBot="1" x14ac:dyDescent="0.35">
      <c r="A17" s="381" t="s">
        <v>934</v>
      </c>
      <c r="B17" s="424" t="s">
        <v>891</v>
      </c>
      <c r="C17" s="444" t="s">
        <v>781</v>
      </c>
      <c r="D17" s="441" t="s">
        <v>782</v>
      </c>
      <c r="E17" s="438" t="s">
        <v>783</v>
      </c>
      <c r="F17" s="435" t="s">
        <v>778</v>
      </c>
      <c r="G17" s="509" t="s">
        <v>126</v>
      </c>
      <c r="H17" s="510"/>
      <c r="I17" s="511"/>
      <c r="J17" s="380" t="s">
        <v>892</v>
      </c>
      <c r="K17" s="512" t="s">
        <v>784</v>
      </c>
      <c r="L17" s="513"/>
      <c r="M17" s="457" t="s">
        <v>825</v>
      </c>
      <c r="N17" s="458"/>
      <c r="O17" s="458"/>
      <c r="P17" s="458"/>
      <c r="Q17" s="458"/>
      <c r="R17" s="458"/>
      <c r="S17" s="458"/>
      <c r="T17" s="459"/>
      <c r="U17" s="462" t="s">
        <v>826</v>
      </c>
      <c r="V17" s="463"/>
      <c r="W17" s="463"/>
      <c r="X17" s="463"/>
      <c r="Y17" s="463"/>
      <c r="Z17" s="464" t="s">
        <v>841</v>
      </c>
      <c r="AA17" s="465"/>
      <c r="AB17" s="465"/>
      <c r="AC17" s="465"/>
      <c r="AD17" s="465"/>
      <c r="AE17" s="465"/>
      <c r="AF17" s="465"/>
      <c r="AG17" s="465"/>
      <c r="AH17" s="465"/>
      <c r="AI17" s="465"/>
      <c r="AJ17" s="465"/>
      <c r="AK17" s="466"/>
    </row>
    <row r="18" spans="1:61" s="387" customFormat="1" ht="61.5" customHeight="1" x14ac:dyDescent="0.3">
      <c r="A18" s="427" t="s">
        <v>57</v>
      </c>
      <c r="B18" s="425"/>
      <c r="C18" s="445"/>
      <c r="D18" s="442"/>
      <c r="E18" s="439"/>
      <c r="F18" s="436"/>
      <c r="G18" s="433" t="s">
        <v>58</v>
      </c>
      <c r="H18" s="455" t="s">
        <v>59</v>
      </c>
      <c r="I18" s="453" t="s">
        <v>819</v>
      </c>
      <c r="J18" s="451" t="s">
        <v>840</v>
      </c>
      <c r="K18" s="449" t="s">
        <v>779</v>
      </c>
      <c r="L18" s="447" t="s">
        <v>780</v>
      </c>
      <c r="M18" s="467" t="s">
        <v>792</v>
      </c>
      <c r="N18" s="469" t="s">
        <v>785</v>
      </c>
      <c r="O18" s="471" t="s">
        <v>786</v>
      </c>
      <c r="P18" s="471" t="s">
        <v>787</v>
      </c>
      <c r="Q18" s="473" t="s">
        <v>827</v>
      </c>
      <c r="R18" s="475" t="s">
        <v>828</v>
      </c>
      <c r="S18" s="477" t="s">
        <v>834</v>
      </c>
      <c r="T18" s="479" t="s">
        <v>835</v>
      </c>
      <c r="U18" s="467" t="s">
        <v>829</v>
      </c>
      <c r="V18" s="469" t="s">
        <v>830</v>
      </c>
      <c r="W18" s="469" t="s">
        <v>831</v>
      </c>
      <c r="X18" s="469" t="s">
        <v>832</v>
      </c>
      <c r="Y18" s="481" t="s">
        <v>833</v>
      </c>
      <c r="Z18" s="483">
        <v>2025</v>
      </c>
      <c r="AA18" s="484"/>
      <c r="AB18" s="505">
        <v>2026</v>
      </c>
      <c r="AC18" s="484"/>
      <c r="AD18" s="505">
        <v>2027</v>
      </c>
      <c r="AE18" s="484"/>
      <c r="AF18" s="505">
        <v>2028</v>
      </c>
      <c r="AG18" s="484"/>
      <c r="AH18" s="506">
        <v>2029</v>
      </c>
      <c r="AI18" s="506"/>
      <c r="AJ18" s="388"/>
      <c r="AK18" s="389"/>
    </row>
    <row r="19" spans="1:61" s="387" customFormat="1" ht="145.5" customHeight="1" thickBot="1" x14ac:dyDescent="0.35">
      <c r="A19" s="428"/>
      <c r="B19" s="426"/>
      <c r="C19" s="446"/>
      <c r="D19" s="443"/>
      <c r="E19" s="440"/>
      <c r="F19" s="437"/>
      <c r="G19" s="434"/>
      <c r="H19" s="456"/>
      <c r="I19" s="454"/>
      <c r="J19" s="452"/>
      <c r="K19" s="450"/>
      <c r="L19" s="448"/>
      <c r="M19" s="468"/>
      <c r="N19" s="470"/>
      <c r="O19" s="472"/>
      <c r="P19" s="472"/>
      <c r="Q19" s="474"/>
      <c r="R19" s="476"/>
      <c r="S19" s="478"/>
      <c r="T19" s="480"/>
      <c r="U19" s="468"/>
      <c r="V19" s="470"/>
      <c r="W19" s="470"/>
      <c r="X19" s="470"/>
      <c r="Y19" s="482"/>
      <c r="Z19" s="390" t="s">
        <v>60</v>
      </c>
      <c r="AA19" s="391" t="s">
        <v>61</v>
      </c>
      <c r="AB19" s="391" t="s">
        <v>60</v>
      </c>
      <c r="AC19" s="391" t="s">
        <v>61</v>
      </c>
      <c r="AD19" s="391" t="s">
        <v>60</v>
      </c>
      <c r="AE19" s="391" t="s">
        <v>61</v>
      </c>
      <c r="AF19" s="391" t="s">
        <v>60</v>
      </c>
      <c r="AG19" s="391" t="s">
        <v>61</v>
      </c>
      <c r="AH19" s="391" t="s">
        <v>60</v>
      </c>
      <c r="AI19" s="391" t="s">
        <v>61</v>
      </c>
      <c r="AJ19" s="392" t="s">
        <v>836</v>
      </c>
      <c r="AK19" s="393" t="s">
        <v>837</v>
      </c>
    </row>
    <row r="20" spans="1:61" ht="169.5" customHeight="1" x14ac:dyDescent="0.25">
      <c r="A20" s="8" t="s">
        <v>62</v>
      </c>
      <c r="B20" s="29" t="s">
        <v>3</v>
      </c>
      <c r="C20" s="29" t="s">
        <v>13</v>
      </c>
      <c r="D20" s="29" t="s">
        <v>14</v>
      </c>
      <c r="E20" s="47" t="s">
        <v>99</v>
      </c>
      <c r="F20" s="47" t="s">
        <v>63</v>
      </c>
      <c r="G20" s="46" t="s">
        <v>15</v>
      </c>
      <c r="H20" s="46" t="s">
        <v>64</v>
      </c>
      <c r="I20" s="46" t="s">
        <v>16</v>
      </c>
      <c r="J20" s="46" t="s">
        <v>788</v>
      </c>
      <c r="K20" s="46" t="s">
        <v>17</v>
      </c>
      <c r="L20" s="46" t="s">
        <v>20</v>
      </c>
      <c r="M20" s="514"/>
      <c r="N20" s="518"/>
      <c r="O20" s="520" t="s">
        <v>21</v>
      </c>
      <c r="P20" s="522" t="s">
        <v>4</v>
      </c>
      <c r="Q20" s="460">
        <v>350</v>
      </c>
      <c r="R20" s="516">
        <v>1235000</v>
      </c>
      <c r="S20" s="507" t="s">
        <v>19</v>
      </c>
      <c r="T20" s="507" t="s">
        <v>127</v>
      </c>
      <c r="U20" s="47" t="s">
        <v>129</v>
      </c>
      <c r="V20" s="47"/>
      <c r="W20" s="47">
        <v>47656</v>
      </c>
      <c r="X20" s="47" t="s">
        <v>65</v>
      </c>
      <c r="Y20" s="47" t="s">
        <v>66</v>
      </c>
      <c r="Z20" s="374">
        <v>50</v>
      </c>
      <c r="AA20" s="375">
        <v>130000</v>
      </c>
      <c r="AB20" s="374">
        <v>0</v>
      </c>
      <c r="AC20" s="375">
        <v>0</v>
      </c>
      <c r="AD20" s="374">
        <v>0</v>
      </c>
      <c r="AE20" s="375">
        <v>0</v>
      </c>
      <c r="AF20" s="374">
        <v>0</v>
      </c>
      <c r="AG20" s="375">
        <v>0</v>
      </c>
      <c r="AH20" s="376">
        <v>0</v>
      </c>
      <c r="AI20" s="375">
        <v>0</v>
      </c>
      <c r="AJ20" s="397">
        <f>Z20+AB20+AD20+AF20+AH20</f>
        <v>50</v>
      </c>
      <c r="AK20" s="375">
        <f>AA20+AC20+AE20+AG20+AI20</f>
        <v>130000</v>
      </c>
    </row>
    <row r="21" spans="1:61" ht="157.5" customHeight="1" x14ac:dyDescent="0.25">
      <c r="A21" s="8" t="s">
        <v>62</v>
      </c>
      <c r="B21" s="29" t="s">
        <v>3</v>
      </c>
      <c r="C21" s="29" t="s">
        <v>13</v>
      </c>
      <c r="D21" s="29" t="s">
        <v>14</v>
      </c>
      <c r="E21" s="29" t="s">
        <v>99</v>
      </c>
      <c r="F21" s="29" t="s">
        <v>63</v>
      </c>
      <c r="G21" s="8" t="s">
        <v>15</v>
      </c>
      <c r="H21" s="8" t="s">
        <v>64</v>
      </c>
      <c r="I21" s="8" t="s">
        <v>16</v>
      </c>
      <c r="J21" s="8" t="s">
        <v>788</v>
      </c>
      <c r="K21" s="8" t="s">
        <v>17</v>
      </c>
      <c r="L21" s="8" t="s">
        <v>20</v>
      </c>
      <c r="M21" s="515"/>
      <c r="N21" s="519"/>
      <c r="O21" s="521"/>
      <c r="P21" s="523"/>
      <c r="Q21" s="461"/>
      <c r="R21" s="517"/>
      <c r="S21" s="508"/>
      <c r="T21" s="508"/>
      <c r="U21" s="29" t="s">
        <v>130</v>
      </c>
      <c r="V21" s="29"/>
      <c r="W21" s="29">
        <v>258000</v>
      </c>
      <c r="X21" s="29"/>
      <c r="Y21" s="29" t="s">
        <v>66</v>
      </c>
      <c r="Z21" s="377">
        <v>0</v>
      </c>
      <c r="AA21" s="378">
        <v>0</v>
      </c>
      <c r="AB21" s="377">
        <v>200</v>
      </c>
      <c r="AC21" s="378">
        <f>AB21*2600</f>
        <v>520000</v>
      </c>
      <c r="AD21" s="377">
        <v>225</v>
      </c>
      <c r="AE21" s="378">
        <f>AD21*2600</f>
        <v>585000</v>
      </c>
      <c r="AF21" s="377">
        <v>0</v>
      </c>
      <c r="AG21" s="378">
        <v>0</v>
      </c>
      <c r="AH21" s="379">
        <v>0</v>
      </c>
      <c r="AI21" s="378">
        <v>0</v>
      </c>
      <c r="AJ21" s="395">
        <f>Z21+AB21+AD21+AF21+AH21</f>
        <v>425</v>
      </c>
      <c r="AK21" s="378">
        <f>AA21+AC21+AE21+AG21+AI21</f>
        <v>1105000</v>
      </c>
    </row>
    <row r="22" spans="1:61" ht="15.75" x14ac:dyDescent="0.25">
      <c r="A22" s="96"/>
      <c r="B22" s="96"/>
      <c r="C22" s="394"/>
      <c r="D22" s="199"/>
      <c r="E22" s="199"/>
      <c r="F22" s="199"/>
      <c r="G22" s="199"/>
      <c r="H22" s="199"/>
      <c r="I22" s="199"/>
      <c r="J22" s="199"/>
      <c r="K22" s="199"/>
      <c r="L22" s="199"/>
      <c r="M22" s="58"/>
      <c r="N22" s="97"/>
      <c r="O22" s="103"/>
      <c r="P22" s="97"/>
      <c r="Q22" s="97"/>
      <c r="R22" s="97"/>
      <c r="S22" s="98"/>
      <c r="T22" s="98"/>
      <c r="U22" s="396"/>
      <c r="V22" s="7"/>
      <c r="W22" s="99"/>
      <c r="X22" s="7"/>
      <c r="Y22" s="99"/>
      <c r="Z22" s="100"/>
      <c r="AA22" s="101"/>
      <c r="AB22" s="100"/>
      <c r="AC22" s="101"/>
      <c r="AD22" s="100"/>
      <c r="AE22" s="102"/>
      <c r="AF22" s="100"/>
      <c r="AG22" s="102"/>
      <c r="AH22" s="100"/>
      <c r="AI22" s="100"/>
      <c r="AJ22" s="100"/>
      <c r="AK22" s="109"/>
    </row>
    <row r="23" spans="1:61" ht="15.75" x14ac:dyDescent="0.25">
      <c r="A23" s="96"/>
      <c r="B23" s="96"/>
      <c r="C23" s="394"/>
      <c r="D23" s="199"/>
      <c r="E23" s="199"/>
      <c r="F23" s="102"/>
      <c r="G23" s="102"/>
      <c r="H23" s="102"/>
      <c r="I23" s="102"/>
      <c r="J23" s="102"/>
      <c r="K23" s="102"/>
      <c r="L23" s="102"/>
      <c r="M23" s="100"/>
      <c r="N23" s="100"/>
      <c r="O23" s="103"/>
      <c r="P23" s="104"/>
      <c r="Q23" s="104"/>
      <c r="R23" s="104"/>
      <c r="S23" s="105"/>
      <c r="T23" s="105"/>
      <c r="U23" s="7"/>
      <c r="V23" s="7"/>
      <c r="W23" s="7"/>
      <c r="X23" s="7"/>
      <c r="Y23" s="97"/>
      <c r="Z23" s="100"/>
      <c r="AA23" s="101"/>
      <c r="AB23" s="100"/>
      <c r="AC23" s="101"/>
      <c r="AD23" s="100"/>
      <c r="AE23" s="101"/>
      <c r="AF23" s="100"/>
      <c r="AG23" s="101"/>
      <c r="AH23" s="100"/>
      <c r="AI23" s="101"/>
      <c r="AJ23" s="101"/>
      <c r="AK23" s="109"/>
    </row>
    <row r="24" spans="1:61" ht="15.75" x14ac:dyDescent="0.25">
      <c r="A24" s="96"/>
      <c r="B24" s="96"/>
      <c r="C24" s="394"/>
      <c r="D24" s="199"/>
      <c r="E24" s="199"/>
      <c r="F24" s="199"/>
      <c r="G24" s="199"/>
      <c r="H24" s="199"/>
      <c r="I24" s="199"/>
      <c r="J24" s="199"/>
      <c r="K24" s="199"/>
      <c r="L24" s="199"/>
      <c r="M24" s="100"/>
      <c r="N24" s="100"/>
      <c r="O24" s="106"/>
      <c r="P24" s="107"/>
      <c r="Q24" s="107"/>
      <c r="R24" s="107"/>
      <c r="S24" s="105"/>
      <c r="T24" s="105"/>
      <c r="U24" s="108"/>
      <c r="V24" s="108"/>
      <c r="W24" s="108"/>
      <c r="X24" s="108"/>
      <c r="Y24" s="97"/>
      <c r="Z24" s="100"/>
      <c r="AA24" s="102"/>
      <c r="AB24" s="100"/>
      <c r="AC24" s="102"/>
      <c r="AD24" s="100"/>
      <c r="AE24" s="102"/>
      <c r="AF24" s="100"/>
      <c r="AG24" s="102"/>
      <c r="AH24" s="100"/>
      <c r="AI24" s="100"/>
      <c r="AJ24" s="100"/>
      <c r="AK24" s="109"/>
    </row>
    <row r="25" spans="1:61" ht="15.75" x14ac:dyDescent="0.25">
      <c r="A25" s="96"/>
      <c r="B25" s="96"/>
      <c r="C25" s="394"/>
      <c r="D25" s="199"/>
      <c r="E25" s="199"/>
      <c r="F25" s="102"/>
      <c r="G25" s="102"/>
      <c r="H25" s="102"/>
      <c r="I25" s="102"/>
      <c r="J25" s="102"/>
      <c r="K25" s="102"/>
      <c r="L25" s="102"/>
      <c r="M25" s="100"/>
      <c r="N25" s="100"/>
      <c r="O25" s="103"/>
      <c r="P25" s="29"/>
      <c r="Q25" s="107"/>
      <c r="R25" s="107"/>
      <c r="S25" s="105"/>
      <c r="T25" s="105"/>
      <c r="U25" s="108"/>
      <c r="V25" s="108"/>
      <c r="W25" s="108"/>
      <c r="X25" s="108"/>
      <c r="Y25" s="97"/>
      <c r="Z25" s="100"/>
      <c r="AA25" s="102"/>
      <c r="AB25" s="100"/>
      <c r="AC25" s="102"/>
      <c r="AD25" s="100"/>
      <c r="AE25" s="102"/>
      <c r="AF25" s="100"/>
      <c r="AG25" s="102"/>
      <c r="AH25" s="100"/>
      <c r="AI25" s="100"/>
      <c r="AJ25" s="100"/>
      <c r="AK25" s="109"/>
    </row>
    <row r="26" spans="1:61" x14ac:dyDescent="0.25">
      <c r="A26" s="96"/>
      <c r="B26" s="96"/>
      <c r="C26" s="394"/>
      <c r="D26" s="199"/>
      <c r="E26" s="199"/>
      <c r="F26" s="102"/>
      <c r="G26" s="102"/>
      <c r="H26" s="102"/>
      <c r="I26" s="102"/>
      <c r="J26" s="102"/>
      <c r="K26" s="102"/>
      <c r="L26" s="102"/>
      <c r="M26" s="36"/>
      <c r="N26" s="100"/>
      <c r="O26" s="107"/>
      <c r="P26" s="107"/>
      <c r="Q26" s="107"/>
      <c r="R26" s="107"/>
      <c r="S26" s="105"/>
      <c r="T26" s="105"/>
      <c r="U26" s="108"/>
      <c r="V26" s="108"/>
      <c r="W26" s="108"/>
      <c r="X26" s="108"/>
      <c r="Y26" s="97"/>
      <c r="Z26" s="100"/>
      <c r="AA26" s="102"/>
      <c r="AB26" s="100"/>
      <c r="AC26" s="102"/>
      <c r="AD26" s="100"/>
      <c r="AE26" s="102"/>
      <c r="AF26" s="100"/>
      <c r="AG26" s="102"/>
      <c r="AH26" s="100"/>
      <c r="AI26" s="100"/>
      <c r="AJ26" s="100"/>
      <c r="AK26" s="109"/>
    </row>
    <row r="27" spans="1:61" x14ac:dyDescent="0.25">
      <c r="A27" s="96"/>
      <c r="B27" s="96"/>
      <c r="C27" s="394"/>
      <c r="D27" s="199"/>
      <c r="E27" s="199"/>
      <c r="F27" s="102"/>
      <c r="G27" s="102"/>
      <c r="H27" s="102"/>
      <c r="I27" s="102"/>
      <c r="J27" s="102"/>
      <c r="K27" s="102"/>
      <c r="L27" s="102"/>
      <c r="M27" s="100"/>
      <c r="N27" s="100"/>
      <c r="O27" s="107"/>
      <c r="P27" s="107"/>
      <c r="Q27" s="107"/>
      <c r="R27" s="107"/>
      <c r="S27" s="105"/>
      <c r="T27" s="105"/>
      <c r="U27" s="108"/>
      <c r="V27" s="108"/>
      <c r="W27" s="108"/>
      <c r="X27" s="108"/>
      <c r="Y27" s="97"/>
      <c r="Z27" s="100"/>
      <c r="AA27" s="102"/>
      <c r="AB27" s="100"/>
      <c r="AC27" s="102"/>
      <c r="AD27" s="100"/>
      <c r="AE27" s="102"/>
      <c r="AF27" s="100"/>
      <c r="AG27" s="102"/>
      <c r="AH27" s="100"/>
      <c r="AI27" s="100"/>
      <c r="AJ27" s="100"/>
      <c r="AK27" s="109"/>
    </row>
    <row r="28" spans="1:61" x14ac:dyDescent="0.25">
      <c r="A28" s="96"/>
      <c r="B28" s="96"/>
      <c r="C28" s="394"/>
      <c r="D28" s="199"/>
      <c r="E28" s="199"/>
      <c r="F28" s="199"/>
      <c r="G28" s="199"/>
      <c r="H28" s="199"/>
      <c r="I28" s="199"/>
      <c r="J28" s="199"/>
      <c r="K28" s="199"/>
      <c r="L28" s="199"/>
      <c r="M28" s="100"/>
      <c r="N28" s="100"/>
      <c r="O28" s="107"/>
      <c r="P28" s="107"/>
      <c r="Q28" s="107"/>
      <c r="R28" s="107"/>
      <c r="S28" s="105"/>
      <c r="T28" s="105"/>
      <c r="U28" s="108"/>
      <c r="V28" s="108"/>
      <c r="W28" s="108"/>
      <c r="X28" s="108"/>
      <c r="Y28" s="97"/>
      <c r="Z28" s="100"/>
      <c r="AA28" s="102"/>
      <c r="AB28" s="100"/>
      <c r="AC28" s="102"/>
      <c r="AD28" s="100"/>
      <c r="AE28" s="102"/>
      <c r="AF28" s="100"/>
      <c r="AG28" s="102"/>
      <c r="AH28" s="100"/>
      <c r="AI28" s="100"/>
      <c r="AJ28" s="100"/>
      <c r="AK28" s="109"/>
      <c r="AX28" s="81"/>
    </row>
    <row r="29" spans="1:61" x14ac:dyDescent="0.25">
      <c r="A29" s="96"/>
      <c r="B29" s="96"/>
      <c r="C29" s="394"/>
      <c r="D29" s="199"/>
      <c r="E29" s="199"/>
      <c r="F29" s="100"/>
      <c r="G29" s="100"/>
      <c r="H29" s="100"/>
      <c r="I29" s="100"/>
      <c r="J29" s="100"/>
      <c r="K29" s="100"/>
      <c r="L29" s="100"/>
      <c r="M29" s="100"/>
      <c r="N29" s="100"/>
      <c r="O29" s="107"/>
      <c r="P29" s="107"/>
      <c r="Q29" s="107"/>
      <c r="R29" s="107"/>
      <c r="S29" s="105"/>
      <c r="T29" s="105"/>
      <c r="U29" s="108"/>
      <c r="V29" s="108"/>
      <c r="W29" s="108"/>
      <c r="X29" s="108"/>
      <c r="Y29" s="97"/>
      <c r="Z29" s="100"/>
      <c r="AA29" s="102"/>
      <c r="AB29" s="100"/>
      <c r="AC29" s="102"/>
      <c r="AD29" s="100"/>
      <c r="AE29" s="102"/>
      <c r="AF29" s="100"/>
      <c r="AG29" s="102"/>
      <c r="AH29" s="100"/>
      <c r="AI29" s="100"/>
      <c r="AJ29" s="100"/>
      <c r="AK29" s="109"/>
      <c r="AX29" s="81"/>
    </row>
    <row r="30" spans="1:61" x14ac:dyDescent="0.25">
      <c r="A30" s="96"/>
      <c r="B30" s="96"/>
      <c r="C30" s="394"/>
      <c r="D30" s="199"/>
      <c r="E30" s="199"/>
      <c r="F30" s="102"/>
      <c r="G30" s="102"/>
      <c r="H30" s="102"/>
      <c r="I30" s="102"/>
      <c r="J30" s="102"/>
      <c r="K30" s="102"/>
      <c r="L30" s="102"/>
      <c r="M30" s="110"/>
      <c r="N30" s="111"/>
      <c r="O30" s="112"/>
      <c r="P30" s="112"/>
      <c r="Q30" s="112"/>
      <c r="R30" s="112"/>
      <c r="S30" s="113"/>
      <c r="T30" s="113"/>
      <c r="U30" s="113"/>
      <c r="V30" s="113"/>
      <c r="W30" s="113"/>
      <c r="X30" s="113"/>
      <c r="Y30" s="113"/>
      <c r="Z30" s="114"/>
      <c r="AA30" s="114"/>
      <c r="AB30" s="113"/>
      <c r="AC30" s="113"/>
      <c r="AD30" s="113"/>
      <c r="AE30" s="113"/>
      <c r="AF30" s="115"/>
      <c r="AG30" s="115"/>
      <c r="AH30" s="116"/>
      <c r="AI30" s="116"/>
      <c r="AJ30" s="116"/>
      <c r="AK30" s="116"/>
      <c r="AL30" s="117"/>
      <c r="AM30" s="118"/>
      <c r="AN30" s="114"/>
      <c r="AO30" s="118"/>
      <c r="AP30" s="114"/>
      <c r="AQ30" s="118"/>
      <c r="AR30" s="114"/>
      <c r="AS30" s="118"/>
      <c r="AT30" s="114"/>
      <c r="AU30" s="118"/>
      <c r="AV30" s="118"/>
      <c r="AW30" s="118"/>
      <c r="AX30" s="382"/>
      <c r="AY30" s="110"/>
      <c r="AZ30" s="110"/>
      <c r="BA30" s="110"/>
      <c r="BB30" s="110"/>
      <c r="BC30" s="110"/>
      <c r="BD30" s="110"/>
      <c r="BE30" s="110"/>
      <c r="BF30" s="110"/>
      <c r="BG30" s="110"/>
      <c r="BH30" s="110"/>
      <c r="BI30" s="110"/>
    </row>
    <row r="31" spans="1:61" ht="19.5" customHeight="1" x14ac:dyDescent="0.25">
      <c r="C31" s="111"/>
      <c r="D31" s="112"/>
      <c r="E31" s="112"/>
      <c r="F31" s="364"/>
      <c r="G31" s="364"/>
      <c r="H31" s="364"/>
      <c r="I31" s="364"/>
      <c r="J31" s="364"/>
      <c r="K31" s="364"/>
      <c r="L31" s="430" t="s">
        <v>844</v>
      </c>
      <c r="M31" s="431"/>
      <c r="N31" s="431"/>
      <c r="O31" s="431"/>
      <c r="P31" s="431"/>
      <c r="Q31" s="432"/>
      <c r="R31" s="119">
        <f>(R20+R22+R23+R24+R25+R26+R27+R28+R29)</f>
        <v>1235000</v>
      </c>
      <c r="T31" s="120"/>
      <c r="U31" s="120"/>
      <c r="V31" s="112"/>
      <c r="X31" s="121"/>
      <c r="Y31" s="121"/>
      <c r="Z31" s="121"/>
      <c r="AA31" s="121"/>
      <c r="AB31" s="121"/>
      <c r="AC31" s="121"/>
      <c r="AD31" s="500"/>
      <c r="AE31" s="500"/>
      <c r="AF31" s="430" t="s">
        <v>67</v>
      </c>
      <c r="AG31" s="431"/>
      <c r="AH31" s="431"/>
      <c r="AI31" s="431"/>
      <c r="AJ31" s="431"/>
      <c r="AK31" s="384">
        <f>(AK20+AK21+AK22+AK23+AK24+AK25+AK26+AK27+AK28+AK29)</f>
        <v>1235000</v>
      </c>
      <c r="AL31" s="114"/>
      <c r="AM31" s="114"/>
      <c r="AN31" s="114"/>
      <c r="AO31" s="114"/>
      <c r="AP31" s="114"/>
      <c r="AX31" s="383"/>
      <c r="AY31" s="110"/>
      <c r="AZ31" s="110"/>
      <c r="BA31" s="110"/>
      <c r="BB31" s="110"/>
      <c r="BC31" s="110"/>
      <c r="BD31" s="110"/>
      <c r="BE31" s="110"/>
      <c r="BF31" s="110"/>
      <c r="BG31" s="110"/>
      <c r="BH31" s="110"/>
      <c r="BI31" s="110"/>
    </row>
    <row r="32" spans="1:61" x14ac:dyDescent="0.25">
      <c r="C32" s="111"/>
      <c r="D32" s="112"/>
      <c r="E32" s="112"/>
      <c r="F32" s="114"/>
      <c r="G32" s="114"/>
      <c r="H32" s="114"/>
      <c r="I32" s="114"/>
      <c r="J32" s="114"/>
      <c r="K32" s="114"/>
      <c r="L32" s="114"/>
      <c r="Z32" s="122"/>
      <c r="AF32" s="122"/>
      <c r="AG32" s="122"/>
      <c r="AH32" s="123"/>
      <c r="AI32" s="124"/>
      <c r="AJ32" s="122"/>
      <c r="AK32" s="125"/>
      <c r="AL32" s="125"/>
      <c r="AX32" s="81"/>
    </row>
    <row r="33" spans="3:61" ht="47.25" customHeight="1" x14ac:dyDescent="0.25">
      <c r="C33" s="111"/>
      <c r="D33" s="112"/>
      <c r="E33" s="112"/>
      <c r="F33" s="364"/>
      <c r="G33" s="364"/>
      <c r="H33" s="364"/>
      <c r="I33" s="364"/>
      <c r="J33" s="364"/>
      <c r="K33" s="364"/>
      <c r="L33" s="429" t="s">
        <v>843</v>
      </c>
      <c r="M33" s="429"/>
      <c r="N33" s="429"/>
      <c r="O33" s="429" t="s">
        <v>68</v>
      </c>
      <c r="P33" s="429"/>
      <c r="Q33" s="429"/>
      <c r="R33" s="398" t="s">
        <v>69</v>
      </c>
      <c r="S33" s="501">
        <f>(AA33+AC33+AE33+AG33+AI33+AK33)</f>
        <v>3800000</v>
      </c>
      <c r="T33" s="502"/>
      <c r="U33" s="502"/>
      <c r="V33" s="429" t="s">
        <v>70</v>
      </c>
      <c r="W33" s="429"/>
      <c r="X33" s="429"/>
      <c r="Y33" s="399" t="s">
        <v>71</v>
      </c>
      <c r="Z33" s="400">
        <v>12</v>
      </c>
      <c r="AA33" s="401">
        <f>Z33*25000</f>
        <v>300000</v>
      </c>
      <c r="AB33" s="400">
        <v>13</v>
      </c>
      <c r="AC33" s="401">
        <f>AB33*25000</f>
        <v>325000</v>
      </c>
      <c r="AD33" s="400">
        <v>15</v>
      </c>
      <c r="AE33" s="401">
        <f>AD33*25000</f>
        <v>375000</v>
      </c>
      <c r="AF33" s="400">
        <v>17</v>
      </c>
      <c r="AG33" s="401">
        <f>AF33*25000</f>
        <v>425000</v>
      </c>
      <c r="AH33" s="402">
        <v>19</v>
      </c>
      <c r="AI33" s="401">
        <f>AH33*25000</f>
        <v>475000</v>
      </c>
      <c r="AJ33" s="403">
        <f>Z33+AB33+AD33+AF33+AH33</f>
        <v>76</v>
      </c>
      <c r="AK33" s="401">
        <f>AA33+AC33+AE33+AG33+AI33</f>
        <v>1900000</v>
      </c>
      <c r="AX33" s="81"/>
      <c r="AY33" s="110"/>
      <c r="AZ33" s="110"/>
      <c r="BA33" s="110"/>
      <c r="BB33" s="110"/>
      <c r="BC33" s="110"/>
      <c r="BD33" s="110"/>
      <c r="BE33" s="110"/>
      <c r="BF33" s="110"/>
      <c r="BG33" s="110"/>
      <c r="BH33" s="110"/>
      <c r="BI33" s="110"/>
    </row>
    <row r="34" spans="3:61" ht="19.5" thickBot="1" x14ac:dyDescent="0.3">
      <c r="C34" s="111"/>
      <c r="D34" s="112"/>
      <c r="E34" s="112"/>
      <c r="F34" s="114"/>
      <c r="G34" s="114"/>
      <c r="H34" s="114"/>
      <c r="I34" s="114"/>
      <c r="J34" s="114"/>
      <c r="K34" s="114"/>
      <c r="L34" s="114"/>
      <c r="N34" s="128"/>
      <c r="O34" s="129"/>
      <c r="P34" s="129"/>
      <c r="Q34" s="129"/>
      <c r="R34" s="129"/>
      <c r="S34" s="129"/>
      <c r="T34" s="129"/>
      <c r="U34" s="130"/>
      <c r="V34" s="130"/>
      <c r="W34" s="130"/>
      <c r="X34" s="130"/>
      <c r="Y34" s="130"/>
      <c r="Z34" s="130"/>
      <c r="AH34" s="123"/>
      <c r="AI34" s="124"/>
      <c r="AJ34" s="122"/>
      <c r="AK34" s="125"/>
      <c r="AL34" s="125"/>
      <c r="AX34" s="383"/>
    </row>
    <row r="35" spans="3:61" ht="19.5" thickBot="1" x14ac:dyDescent="0.3">
      <c r="C35" s="111"/>
      <c r="D35" s="112"/>
      <c r="E35" s="112"/>
      <c r="F35" s="114"/>
      <c r="G35" s="114"/>
      <c r="H35" s="114"/>
      <c r="I35" s="114"/>
      <c r="J35" s="114"/>
      <c r="K35" s="114"/>
      <c r="L35" s="114"/>
      <c r="Z35" s="122"/>
      <c r="AA35" s="503" t="s">
        <v>72</v>
      </c>
      <c r="AB35" s="504"/>
      <c r="AC35" s="504"/>
      <c r="AD35" s="504"/>
      <c r="AE35" s="504"/>
      <c r="AF35" s="504"/>
      <c r="AG35" s="504"/>
      <c r="AH35" s="497">
        <f>(S33+AK31)</f>
        <v>5035000</v>
      </c>
      <c r="AI35" s="498"/>
      <c r="AJ35" s="499"/>
      <c r="AK35" s="125"/>
      <c r="AL35" s="125"/>
      <c r="AX35" s="81"/>
    </row>
    <row r="36" spans="3:61" x14ac:dyDescent="0.25">
      <c r="C36" s="111"/>
      <c r="D36" s="112"/>
      <c r="E36" s="112"/>
      <c r="F36" s="112"/>
      <c r="G36" s="112"/>
      <c r="H36" s="112"/>
      <c r="I36" s="112"/>
      <c r="J36" s="112"/>
      <c r="K36" s="112"/>
      <c r="L36" s="112"/>
      <c r="Z36" s="122"/>
      <c r="AF36" s="122"/>
      <c r="AG36" s="122"/>
      <c r="AH36" s="123"/>
      <c r="AI36" s="124"/>
      <c r="AJ36" s="122"/>
      <c r="AK36" s="125"/>
      <c r="AL36" s="125"/>
      <c r="AX36" s="81"/>
    </row>
    <row r="37" spans="3:61" x14ac:dyDescent="0.25">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row>
    <row r="38" spans="3:61" x14ac:dyDescent="0.25">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row>
  </sheetData>
  <mergeCells count="64">
    <mergeCell ref="G17:I17"/>
    <mergeCell ref="K17:L17"/>
    <mergeCell ref="M20:M21"/>
    <mergeCell ref="R20:R21"/>
    <mergeCell ref="S20:S21"/>
    <mergeCell ref="N20:N21"/>
    <mergeCell ref="O20:O21"/>
    <mergeCell ref="P20:P21"/>
    <mergeCell ref="AB18:AC18"/>
    <mergeCell ref="AD18:AE18"/>
    <mergeCell ref="AF18:AG18"/>
    <mergeCell ref="AH18:AI18"/>
    <mergeCell ref="T20:T21"/>
    <mergeCell ref="AH35:AJ35"/>
    <mergeCell ref="AD31:AE31"/>
    <mergeCell ref="AF31:AJ31"/>
    <mergeCell ref="V33:X33"/>
    <mergeCell ref="O33:Q33"/>
    <mergeCell ref="S33:U33"/>
    <mergeCell ref="AA35:AG35"/>
    <mergeCell ref="M16:AK16"/>
    <mergeCell ref="A1:L1"/>
    <mergeCell ref="A2:L2"/>
    <mergeCell ref="B4:L4"/>
    <mergeCell ref="B5:L5"/>
    <mergeCell ref="B6:L6"/>
    <mergeCell ref="B7:L7"/>
    <mergeCell ref="B8:L8"/>
    <mergeCell ref="B9:L9"/>
    <mergeCell ref="B10:L10"/>
    <mergeCell ref="B11:L11"/>
    <mergeCell ref="A16:L16"/>
    <mergeCell ref="U17:Y17"/>
    <mergeCell ref="Z17:AK17"/>
    <mergeCell ref="M18:M19"/>
    <mergeCell ref="N18:N19"/>
    <mergeCell ref="O18:O19"/>
    <mergeCell ref="P18:P19"/>
    <mergeCell ref="Q18:Q19"/>
    <mergeCell ref="R18:R19"/>
    <mergeCell ref="S18:S19"/>
    <mergeCell ref="T18:T19"/>
    <mergeCell ref="U18:U19"/>
    <mergeCell ref="V18:V19"/>
    <mergeCell ref="W18:W19"/>
    <mergeCell ref="X18:X19"/>
    <mergeCell ref="Y18:Y19"/>
    <mergeCell ref="Z18:AA18"/>
    <mergeCell ref="B17:B19"/>
    <mergeCell ref="A18:A19"/>
    <mergeCell ref="L33:N33"/>
    <mergeCell ref="L31:Q31"/>
    <mergeCell ref="G18:G19"/>
    <mergeCell ref="F17:F19"/>
    <mergeCell ref="E17:E19"/>
    <mergeCell ref="D17:D19"/>
    <mergeCell ref="C17:C19"/>
    <mergeCell ref="L18:L19"/>
    <mergeCell ref="K18:K19"/>
    <mergeCell ref="J18:J19"/>
    <mergeCell ref="I18:I19"/>
    <mergeCell ref="H18:H19"/>
    <mergeCell ref="M17:T17"/>
    <mergeCell ref="Q20:Q2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M386"/>
  <sheetViews>
    <sheetView topLeftCell="A22" zoomScale="40" zoomScaleNormal="40" workbookViewId="0">
      <selection activeCell="A29" sqref="A29"/>
    </sheetView>
  </sheetViews>
  <sheetFormatPr baseColWidth="10" defaultColWidth="11.42578125" defaultRowHeight="15" x14ac:dyDescent="0.25"/>
  <cols>
    <col min="1" max="1" width="44.140625" style="95" customWidth="1"/>
    <col min="2" max="2" width="37.28515625" style="95" customWidth="1"/>
    <col min="3" max="3" width="36.7109375" style="95" customWidth="1"/>
    <col min="4" max="4" width="24.85546875" style="95" customWidth="1"/>
    <col min="5" max="6" width="23.85546875" style="95" customWidth="1"/>
    <col min="7" max="7" width="24" style="95" customWidth="1"/>
    <col min="8" max="8" width="29.140625" style="95" customWidth="1"/>
    <col min="9" max="9" width="19.140625" style="95" customWidth="1"/>
    <col min="10" max="12" width="34" style="95" customWidth="1"/>
    <col min="13" max="13" width="33.28515625" style="95" customWidth="1"/>
    <col min="14" max="15" width="31.7109375" style="95" customWidth="1"/>
    <col min="16" max="16" width="26" style="95" customWidth="1"/>
    <col min="17" max="17" width="17.140625" style="95" customWidth="1"/>
    <col min="18" max="18" width="32.140625" style="95" customWidth="1"/>
    <col min="19" max="19" width="16.42578125" style="95" customWidth="1"/>
    <col min="20" max="20" width="26.7109375" style="240" customWidth="1"/>
    <col min="21" max="26" width="21.5703125" style="95" customWidth="1"/>
    <col min="27" max="27" width="19.140625" style="95" customWidth="1"/>
    <col min="28" max="28" width="33.42578125" style="81" customWidth="1"/>
    <col min="29" max="29" width="17.85546875" style="81" bestFit="1" customWidth="1"/>
    <col min="30" max="30" width="20.140625" style="81" bestFit="1" customWidth="1"/>
    <col min="31" max="31" width="26.85546875" style="81" bestFit="1" customWidth="1"/>
    <col min="32" max="65" width="11.42578125" style="81"/>
    <col min="66" max="16384" width="11.42578125" style="95"/>
  </cols>
  <sheetData>
    <row r="1" spans="1:21" ht="23.25" x14ac:dyDescent="0.25">
      <c r="A1" s="568" t="s">
        <v>882</v>
      </c>
      <c r="B1" s="569"/>
      <c r="C1" s="569"/>
      <c r="D1" s="569"/>
      <c r="E1" s="569"/>
      <c r="F1" s="569"/>
      <c r="G1" s="569"/>
      <c r="H1" s="569"/>
      <c r="I1" s="569"/>
      <c r="J1" s="569"/>
      <c r="K1" s="569"/>
      <c r="L1" s="569"/>
      <c r="M1" s="569"/>
      <c r="N1" s="569"/>
      <c r="O1" s="569"/>
      <c r="P1" s="569"/>
    </row>
    <row r="2" spans="1:21" ht="18.75" customHeight="1" x14ac:dyDescent="0.25">
      <c r="A2" s="570" t="s">
        <v>845</v>
      </c>
      <c r="B2" s="571"/>
      <c r="C2" s="571"/>
      <c r="D2" s="571"/>
      <c r="E2" s="571"/>
      <c r="F2" s="571"/>
      <c r="G2" s="571"/>
      <c r="H2" s="571"/>
      <c r="I2" s="571"/>
      <c r="J2" s="571"/>
      <c r="K2" s="571"/>
      <c r="L2" s="571"/>
      <c r="M2" s="571"/>
      <c r="N2" s="571"/>
      <c r="O2" s="571"/>
      <c r="P2" s="571"/>
    </row>
    <row r="3" spans="1:21" ht="23.25" x14ac:dyDescent="0.25">
      <c r="A3" s="183" t="s">
        <v>255</v>
      </c>
      <c r="B3" s="183"/>
      <c r="C3" s="183"/>
      <c r="D3" s="183"/>
      <c r="E3" s="183"/>
      <c r="F3" s="183"/>
      <c r="G3" s="183"/>
      <c r="H3" s="183"/>
      <c r="I3" s="183"/>
      <c r="J3" s="183"/>
      <c r="K3" s="183"/>
      <c r="L3" s="183"/>
    </row>
    <row r="4" spans="1:21" s="81" customFormat="1" ht="127.5" customHeight="1" x14ac:dyDescent="0.25">
      <c r="A4" s="369">
        <v>1</v>
      </c>
      <c r="B4" s="572" t="s">
        <v>824</v>
      </c>
      <c r="C4" s="572"/>
      <c r="D4" s="572"/>
      <c r="E4" s="572"/>
      <c r="F4" s="572"/>
      <c r="G4" s="572"/>
      <c r="H4" s="572"/>
      <c r="I4" s="572"/>
      <c r="J4" s="572"/>
      <c r="K4" s="572"/>
      <c r="L4" s="572"/>
      <c r="M4" s="572"/>
      <c r="N4" s="572"/>
      <c r="O4" s="572"/>
      <c r="P4" s="572"/>
      <c r="Q4" s="365"/>
      <c r="R4" s="365"/>
      <c r="S4" s="365"/>
      <c r="T4" s="365"/>
      <c r="U4" s="365"/>
    </row>
    <row r="5" spans="1:21" s="81" customFormat="1" ht="127.5" customHeight="1" x14ac:dyDescent="0.25">
      <c r="A5" s="370">
        <v>2</v>
      </c>
      <c r="B5" s="572" t="s">
        <v>894</v>
      </c>
      <c r="C5" s="572"/>
      <c r="D5" s="572"/>
      <c r="E5" s="572"/>
      <c r="F5" s="572"/>
      <c r="G5" s="572"/>
      <c r="H5" s="572"/>
      <c r="I5" s="572"/>
      <c r="J5" s="572"/>
      <c r="K5" s="572"/>
      <c r="L5" s="572"/>
      <c r="M5" s="572"/>
      <c r="N5" s="572"/>
      <c r="O5" s="572"/>
      <c r="P5" s="572"/>
      <c r="Q5" s="365"/>
      <c r="R5" s="365"/>
      <c r="S5" s="365"/>
      <c r="T5" s="365"/>
      <c r="U5" s="365"/>
    </row>
    <row r="6" spans="1:21" s="81" customFormat="1" ht="54" customHeight="1" x14ac:dyDescent="0.25">
      <c r="A6" s="573">
        <v>3</v>
      </c>
      <c r="B6" s="576" t="s">
        <v>794</v>
      </c>
      <c r="C6" s="576"/>
      <c r="D6" s="576"/>
      <c r="E6" s="576"/>
      <c r="F6" s="576"/>
      <c r="G6" s="576"/>
      <c r="H6" s="576"/>
      <c r="I6" s="576"/>
      <c r="J6" s="576"/>
      <c r="K6" s="576"/>
      <c r="L6" s="576"/>
      <c r="M6" s="576"/>
      <c r="N6" s="576"/>
      <c r="O6" s="576"/>
      <c r="P6" s="576"/>
      <c r="Q6" s="183"/>
      <c r="R6" s="183"/>
      <c r="S6" s="183"/>
      <c r="U6" s="88"/>
    </row>
    <row r="7" spans="1:21" s="81" customFormat="1" ht="39" customHeight="1" x14ac:dyDescent="0.25">
      <c r="A7" s="574"/>
      <c r="B7" s="529" t="s">
        <v>793</v>
      </c>
      <c r="C7" s="529"/>
      <c r="D7" s="529"/>
      <c r="E7" s="529"/>
      <c r="F7" s="529"/>
      <c r="G7" s="529"/>
      <c r="H7" s="529"/>
      <c r="I7" s="529"/>
      <c r="J7" s="529"/>
      <c r="K7" s="529"/>
      <c r="L7" s="529"/>
      <c r="M7" s="529"/>
      <c r="N7" s="529"/>
      <c r="O7" s="529"/>
      <c r="P7" s="529"/>
      <c r="Q7" s="183"/>
      <c r="R7" s="183"/>
      <c r="S7" s="183"/>
      <c r="U7" s="88"/>
    </row>
    <row r="8" spans="1:21" s="81" customFormat="1" ht="67.5" customHeight="1" x14ac:dyDescent="0.25">
      <c r="A8" s="574"/>
      <c r="B8" s="529" t="s">
        <v>854</v>
      </c>
      <c r="C8" s="529"/>
      <c r="D8" s="529"/>
      <c r="E8" s="529"/>
      <c r="F8" s="529"/>
      <c r="G8" s="529"/>
      <c r="H8" s="529"/>
      <c r="I8" s="529"/>
      <c r="J8" s="529"/>
      <c r="K8" s="529"/>
      <c r="L8" s="529"/>
      <c r="M8" s="529"/>
      <c r="N8" s="529"/>
      <c r="O8" s="529"/>
      <c r="P8" s="529"/>
      <c r="Q8" s="183"/>
      <c r="R8" s="183"/>
      <c r="S8" s="183"/>
      <c r="U8" s="88"/>
    </row>
    <row r="9" spans="1:21" s="81" customFormat="1" ht="64.5" customHeight="1" x14ac:dyDescent="0.25">
      <c r="A9" s="574"/>
      <c r="B9" s="529" t="s">
        <v>855</v>
      </c>
      <c r="C9" s="529"/>
      <c r="D9" s="529"/>
      <c r="E9" s="529"/>
      <c r="F9" s="529"/>
      <c r="G9" s="529"/>
      <c r="H9" s="529"/>
      <c r="I9" s="529"/>
      <c r="J9" s="529"/>
      <c r="K9" s="529"/>
      <c r="L9" s="529"/>
      <c r="M9" s="529"/>
      <c r="N9" s="529"/>
      <c r="O9" s="529"/>
      <c r="P9" s="529"/>
      <c r="Q9" s="183"/>
      <c r="R9" s="183"/>
      <c r="S9" s="183"/>
      <c r="U9" s="88"/>
    </row>
    <row r="10" spans="1:21" s="81" customFormat="1" ht="39" customHeight="1" x14ac:dyDescent="0.25">
      <c r="A10" s="574"/>
      <c r="B10" s="529" t="s">
        <v>856</v>
      </c>
      <c r="C10" s="529"/>
      <c r="D10" s="529"/>
      <c r="E10" s="529"/>
      <c r="F10" s="529"/>
      <c r="G10" s="529"/>
      <c r="H10" s="529"/>
      <c r="I10" s="529"/>
      <c r="J10" s="529"/>
      <c r="K10" s="529"/>
      <c r="L10" s="529"/>
      <c r="M10" s="529"/>
      <c r="N10" s="529"/>
      <c r="O10" s="529"/>
      <c r="P10" s="529"/>
      <c r="Q10" s="183"/>
      <c r="R10" s="183"/>
      <c r="S10" s="183"/>
      <c r="U10" s="88"/>
    </row>
    <row r="11" spans="1:21" s="81" customFormat="1" ht="39" customHeight="1" x14ac:dyDescent="0.25">
      <c r="A11" s="574"/>
      <c r="B11" s="529" t="s">
        <v>895</v>
      </c>
      <c r="C11" s="529"/>
      <c r="D11" s="529"/>
      <c r="E11" s="529"/>
      <c r="F11" s="529"/>
      <c r="G11" s="529"/>
      <c r="H11" s="529"/>
      <c r="I11" s="529"/>
      <c r="J11" s="529"/>
      <c r="K11" s="529"/>
      <c r="L11" s="529"/>
      <c r="M11" s="529"/>
      <c r="N11" s="529"/>
      <c r="O11" s="529"/>
      <c r="P11" s="529"/>
      <c r="Q11" s="183"/>
      <c r="R11" s="183"/>
      <c r="S11" s="183"/>
      <c r="U11" s="88"/>
    </row>
    <row r="12" spans="1:21" s="81" customFormat="1" ht="39" customHeight="1" x14ac:dyDescent="0.25">
      <c r="A12" s="574"/>
      <c r="B12" s="529" t="s">
        <v>884</v>
      </c>
      <c r="C12" s="529"/>
      <c r="D12" s="529"/>
      <c r="E12" s="529"/>
      <c r="F12" s="529"/>
      <c r="G12" s="529"/>
      <c r="H12" s="529"/>
      <c r="I12" s="529"/>
      <c r="J12" s="529"/>
      <c r="K12" s="529"/>
      <c r="L12" s="529"/>
      <c r="M12" s="529"/>
      <c r="N12" s="529"/>
      <c r="O12" s="529"/>
      <c r="P12" s="529"/>
      <c r="Q12" s="183"/>
      <c r="R12" s="183"/>
      <c r="S12" s="183"/>
      <c r="U12" s="88"/>
    </row>
    <row r="13" spans="1:21" s="81" customFormat="1" ht="39" customHeight="1" x14ac:dyDescent="0.25">
      <c r="A13" s="574"/>
      <c r="B13" s="529" t="s">
        <v>885</v>
      </c>
      <c r="C13" s="529"/>
      <c r="D13" s="529"/>
      <c r="E13" s="529"/>
      <c r="F13" s="529"/>
      <c r="G13" s="529"/>
      <c r="H13" s="529"/>
      <c r="I13" s="529"/>
      <c r="J13" s="529"/>
      <c r="K13" s="529"/>
      <c r="L13" s="529"/>
      <c r="M13" s="529"/>
      <c r="N13" s="529"/>
      <c r="O13" s="529"/>
      <c r="P13" s="529"/>
      <c r="Q13" s="183"/>
      <c r="R13" s="183"/>
      <c r="S13" s="183"/>
      <c r="U13" s="88"/>
    </row>
    <row r="14" spans="1:21" s="81" customFormat="1" ht="39" customHeight="1" x14ac:dyDescent="0.25">
      <c r="A14" s="575"/>
      <c r="B14" s="529" t="s">
        <v>886</v>
      </c>
      <c r="C14" s="529"/>
      <c r="D14" s="529"/>
      <c r="E14" s="529"/>
      <c r="F14" s="529"/>
      <c r="G14" s="529"/>
      <c r="H14" s="529"/>
      <c r="I14" s="529"/>
      <c r="J14" s="529"/>
      <c r="K14" s="529"/>
      <c r="L14" s="529"/>
      <c r="M14" s="529"/>
      <c r="N14" s="529"/>
      <c r="O14" s="529"/>
      <c r="P14" s="529"/>
      <c r="Q14" s="183"/>
      <c r="R14" s="183"/>
      <c r="S14" s="183"/>
      <c r="U14" s="88"/>
    </row>
    <row r="15" spans="1:21" s="81" customFormat="1" ht="69" customHeight="1" x14ac:dyDescent="0.25">
      <c r="A15" s="524">
        <v>4</v>
      </c>
      <c r="B15" s="576" t="s">
        <v>821</v>
      </c>
      <c r="C15" s="576"/>
      <c r="D15" s="576"/>
      <c r="E15" s="576"/>
      <c r="F15" s="576"/>
      <c r="G15" s="576"/>
      <c r="H15" s="576"/>
      <c r="I15" s="576"/>
      <c r="J15" s="576"/>
      <c r="K15" s="576"/>
      <c r="L15" s="576"/>
      <c r="M15" s="576"/>
      <c r="N15" s="576"/>
      <c r="O15" s="576"/>
      <c r="P15" s="576"/>
      <c r="Q15" s="183"/>
      <c r="R15" s="183"/>
      <c r="S15" s="183"/>
      <c r="U15" s="88"/>
    </row>
    <row r="16" spans="1:21" s="81" customFormat="1" ht="39" customHeight="1" x14ac:dyDescent="0.25">
      <c r="A16" s="525"/>
      <c r="B16" s="529" t="s">
        <v>867</v>
      </c>
      <c r="C16" s="529"/>
      <c r="D16" s="529"/>
      <c r="E16" s="529"/>
      <c r="F16" s="529"/>
      <c r="G16" s="529"/>
      <c r="H16" s="529"/>
      <c r="I16" s="529"/>
      <c r="J16" s="529"/>
      <c r="K16" s="529"/>
      <c r="L16" s="529"/>
      <c r="M16" s="529"/>
      <c r="N16" s="529"/>
      <c r="O16" s="529"/>
      <c r="P16" s="529"/>
      <c r="Q16" s="183"/>
      <c r="R16" s="183"/>
      <c r="S16" s="183"/>
      <c r="U16" s="88"/>
    </row>
    <row r="17" spans="1:65" s="81" customFormat="1" ht="39" customHeight="1" x14ac:dyDescent="0.25">
      <c r="A17" s="525"/>
      <c r="B17" s="579" t="s">
        <v>868</v>
      </c>
      <c r="C17" s="580"/>
      <c r="D17" s="580"/>
      <c r="E17" s="580"/>
      <c r="F17" s="580"/>
      <c r="G17" s="580"/>
      <c r="H17" s="580"/>
      <c r="I17" s="580"/>
      <c r="J17" s="580"/>
      <c r="K17" s="580"/>
      <c r="L17" s="580"/>
      <c r="M17" s="580"/>
      <c r="N17" s="580"/>
      <c r="O17" s="580"/>
      <c r="P17" s="581"/>
      <c r="Q17" s="183"/>
      <c r="R17" s="183"/>
      <c r="S17" s="183"/>
      <c r="U17" s="88"/>
    </row>
    <row r="18" spans="1:65" s="81" customFormat="1" ht="39" customHeight="1" x14ac:dyDescent="0.25">
      <c r="A18" s="525"/>
      <c r="B18" s="579" t="s">
        <v>869</v>
      </c>
      <c r="C18" s="580"/>
      <c r="D18" s="580"/>
      <c r="E18" s="580"/>
      <c r="F18" s="580"/>
      <c r="G18" s="580"/>
      <c r="H18" s="580"/>
      <c r="I18" s="580"/>
      <c r="J18" s="580"/>
      <c r="K18" s="580"/>
      <c r="L18" s="580"/>
      <c r="M18" s="580"/>
      <c r="N18" s="580"/>
      <c r="O18" s="580"/>
      <c r="P18" s="581"/>
      <c r="Q18" s="137"/>
      <c r="R18" s="137"/>
      <c r="S18" s="137"/>
      <c r="T18" s="137"/>
      <c r="U18" s="137"/>
      <c r="V18" s="137"/>
      <c r="W18" s="137"/>
      <c r="X18" s="137"/>
      <c r="Y18" s="137"/>
      <c r="Z18" s="137"/>
      <c r="AA18" s="137"/>
    </row>
    <row r="19" spans="1:65" s="81" customFormat="1" ht="39" customHeight="1" x14ac:dyDescent="0.25">
      <c r="A19" s="525"/>
      <c r="B19" s="579" t="s">
        <v>870</v>
      </c>
      <c r="C19" s="580"/>
      <c r="D19" s="580"/>
      <c r="E19" s="580"/>
      <c r="F19" s="580"/>
      <c r="G19" s="580"/>
      <c r="H19" s="580"/>
      <c r="I19" s="580"/>
      <c r="J19" s="580"/>
      <c r="K19" s="580"/>
      <c r="L19" s="580"/>
      <c r="M19" s="580"/>
      <c r="N19" s="580"/>
      <c r="O19" s="580"/>
      <c r="P19" s="581"/>
      <c r="Q19" s="137"/>
      <c r="R19" s="137"/>
      <c r="S19" s="137"/>
      <c r="T19" s="137"/>
      <c r="U19" s="137"/>
      <c r="V19" s="137"/>
      <c r="W19" s="137"/>
      <c r="X19" s="137"/>
      <c r="Y19" s="137"/>
      <c r="Z19" s="137"/>
      <c r="AA19" s="137"/>
    </row>
    <row r="20" spans="1:65" s="81" customFormat="1" ht="39" customHeight="1" x14ac:dyDescent="0.25">
      <c r="A20" s="525"/>
      <c r="B20" s="579" t="s">
        <v>871</v>
      </c>
      <c r="C20" s="580"/>
      <c r="D20" s="580"/>
      <c r="E20" s="580"/>
      <c r="F20" s="580"/>
      <c r="G20" s="580"/>
      <c r="H20" s="580"/>
      <c r="I20" s="580"/>
      <c r="J20" s="580"/>
      <c r="K20" s="580"/>
      <c r="L20" s="580"/>
      <c r="M20" s="580"/>
      <c r="N20" s="580"/>
      <c r="O20" s="580"/>
      <c r="P20" s="581"/>
      <c r="Q20" s="137"/>
      <c r="R20" s="137"/>
      <c r="S20" s="137"/>
      <c r="T20" s="137"/>
      <c r="U20" s="137"/>
      <c r="V20" s="137"/>
      <c r="W20" s="137"/>
      <c r="X20" s="137"/>
      <c r="Y20" s="137"/>
      <c r="Z20" s="137"/>
      <c r="AA20" s="137"/>
    </row>
    <row r="21" spans="1:65" s="81" customFormat="1" ht="82.5" customHeight="1" x14ac:dyDescent="0.25">
      <c r="A21" s="526">
        <v>5</v>
      </c>
      <c r="B21" s="527" t="s">
        <v>878</v>
      </c>
      <c r="C21" s="528"/>
      <c r="D21" s="528"/>
      <c r="E21" s="528"/>
      <c r="F21" s="528"/>
      <c r="G21" s="528"/>
      <c r="H21" s="528"/>
      <c r="I21" s="528"/>
      <c r="J21" s="528"/>
      <c r="K21" s="528"/>
      <c r="L21" s="528"/>
      <c r="M21" s="528"/>
      <c r="N21" s="528"/>
      <c r="O21" s="528"/>
      <c r="P21" s="528"/>
      <c r="Q21" s="137"/>
      <c r="R21" s="137"/>
      <c r="S21" s="137"/>
      <c r="T21" s="137"/>
      <c r="U21" s="137"/>
      <c r="V21" s="137"/>
      <c r="W21" s="137"/>
      <c r="X21" s="137"/>
      <c r="Y21" s="137"/>
      <c r="Z21" s="137"/>
      <c r="AA21" s="137"/>
    </row>
    <row r="22" spans="1:65" s="81" customFormat="1" ht="70.5" customHeight="1" x14ac:dyDescent="0.25">
      <c r="A22" s="526"/>
      <c r="B22" s="529" t="s">
        <v>879</v>
      </c>
      <c r="C22" s="529"/>
      <c r="D22" s="529"/>
      <c r="E22" s="529"/>
      <c r="F22" s="529"/>
      <c r="G22" s="529"/>
      <c r="H22" s="529"/>
      <c r="I22" s="529"/>
      <c r="J22" s="529"/>
      <c r="K22" s="529"/>
      <c r="L22" s="529"/>
      <c r="M22" s="529"/>
      <c r="N22" s="529"/>
      <c r="O22" s="529"/>
      <c r="P22" s="529"/>
      <c r="Q22" s="137"/>
      <c r="R22" s="137"/>
      <c r="S22" s="137"/>
      <c r="T22" s="137"/>
      <c r="U22" s="137"/>
      <c r="V22" s="137"/>
      <c r="W22" s="137"/>
      <c r="X22" s="137"/>
      <c r="Y22" s="137"/>
      <c r="Z22" s="137"/>
      <c r="AA22" s="137"/>
    </row>
    <row r="23" spans="1:65" ht="49.5" customHeight="1" x14ac:dyDescent="0.25">
      <c r="A23" s="371">
        <v>6</v>
      </c>
      <c r="B23" s="584" t="s">
        <v>55</v>
      </c>
      <c r="C23" s="585"/>
      <c r="D23" s="585"/>
      <c r="E23" s="585"/>
      <c r="F23" s="585"/>
      <c r="G23" s="585"/>
      <c r="H23" s="585"/>
      <c r="I23" s="585"/>
      <c r="J23" s="585"/>
      <c r="K23" s="585"/>
      <c r="L23" s="585"/>
      <c r="M23" s="585"/>
      <c r="N23" s="585"/>
      <c r="O23" s="585"/>
      <c r="P23" s="586"/>
      <c r="Q23" s="137"/>
      <c r="R23" s="137"/>
      <c r="S23" s="137"/>
      <c r="T23" s="137"/>
      <c r="U23" s="137"/>
      <c r="V23" s="137"/>
      <c r="W23" s="137"/>
      <c r="X23" s="137"/>
      <c r="Y23" s="137"/>
      <c r="Z23" s="137"/>
      <c r="AA23" s="137"/>
    </row>
    <row r="24" spans="1:65" s="81" customFormat="1" ht="33.75" customHeight="1" x14ac:dyDescent="0.25">
      <c r="A24" s="367"/>
      <c r="B24" s="367"/>
      <c r="C24" s="367"/>
      <c r="D24" s="367"/>
      <c r="E24" s="367"/>
      <c r="F24" s="367"/>
      <c r="G24" s="367"/>
      <c r="H24" s="367"/>
      <c r="I24" s="367"/>
      <c r="J24" s="367"/>
      <c r="K24" s="367"/>
      <c r="L24" s="367"/>
      <c r="M24" s="367"/>
      <c r="N24" s="184"/>
      <c r="O24" s="184"/>
      <c r="P24" s="184"/>
      <c r="Q24" s="185"/>
      <c r="R24" s="186"/>
      <c r="S24" s="186"/>
      <c r="T24" s="185"/>
      <c r="U24" s="185"/>
      <c r="V24" s="90"/>
      <c r="W24" s="90"/>
      <c r="X24" s="90"/>
      <c r="Y24" s="90"/>
      <c r="Z24" s="90"/>
      <c r="AA24" s="90"/>
      <c r="AB24" s="90"/>
      <c r="AC24" s="90"/>
      <c r="AD24" s="90"/>
    </row>
    <row r="25" spans="1:65" s="81" customFormat="1" ht="38.25" customHeight="1" thickBot="1" x14ac:dyDescent="0.3">
      <c r="A25" s="577" t="s">
        <v>125</v>
      </c>
      <c r="B25" s="578"/>
      <c r="C25" s="578"/>
      <c r="D25" s="578"/>
      <c r="E25" s="578"/>
      <c r="F25" s="578"/>
      <c r="G25" s="578"/>
      <c r="H25" s="578"/>
      <c r="I25" s="578"/>
      <c r="J25" s="578"/>
      <c r="K25" s="578"/>
      <c r="L25" s="578"/>
      <c r="M25" s="578"/>
      <c r="N25" s="578"/>
      <c r="O25" s="578"/>
      <c r="P25" s="578"/>
      <c r="Q25" s="578"/>
      <c r="R25" s="578"/>
      <c r="S25" s="578"/>
      <c r="T25" s="185"/>
      <c r="U25" s="90"/>
      <c r="V25" s="90"/>
      <c r="W25" s="90"/>
      <c r="X25" s="90"/>
      <c r="Y25" s="90"/>
      <c r="Z25" s="90"/>
      <c r="AA25" s="90"/>
      <c r="AB25" s="90"/>
      <c r="AC25" s="90"/>
      <c r="AD25" s="90"/>
    </row>
    <row r="26" spans="1:65" ht="61.5" customHeight="1" thickBot="1" x14ac:dyDescent="0.3">
      <c r="A26" s="562" t="s">
        <v>98</v>
      </c>
      <c r="B26" s="563"/>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4"/>
    </row>
    <row r="27" spans="1:65" ht="39" customHeight="1" thickBot="1" x14ac:dyDescent="0.3">
      <c r="A27" s="545" t="s">
        <v>846</v>
      </c>
      <c r="B27" s="546"/>
      <c r="C27" s="547"/>
      <c r="D27" s="541" t="s">
        <v>850</v>
      </c>
      <c r="E27" s="542"/>
      <c r="F27" s="551" t="s">
        <v>853</v>
      </c>
      <c r="G27" s="552"/>
      <c r="H27" s="552"/>
      <c r="I27" s="552"/>
      <c r="J27" s="552"/>
      <c r="K27" s="552"/>
      <c r="L27" s="552"/>
      <c r="M27" s="553"/>
      <c r="N27" s="535" t="s">
        <v>862</v>
      </c>
      <c r="O27" s="536"/>
      <c r="P27" s="536"/>
      <c r="Q27" s="536"/>
      <c r="R27" s="537"/>
      <c r="S27" s="565" t="s">
        <v>872</v>
      </c>
      <c r="T27" s="566"/>
      <c r="U27" s="566"/>
      <c r="V27" s="566"/>
      <c r="W27" s="566"/>
      <c r="X27" s="566"/>
      <c r="Y27" s="566"/>
      <c r="Z27" s="567"/>
    </row>
    <row r="28" spans="1:65" ht="66" customHeight="1" thickBot="1" x14ac:dyDescent="0.3">
      <c r="A28" s="548"/>
      <c r="B28" s="549"/>
      <c r="C28" s="550"/>
      <c r="D28" s="543"/>
      <c r="E28" s="544"/>
      <c r="F28" s="554"/>
      <c r="G28" s="555"/>
      <c r="H28" s="555"/>
      <c r="I28" s="555"/>
      <c r="J28" s="555"/>
      <c r="K28" s="555"/>
      <c r="L28" s="555"/>
      <c r="M28" s="556"/>
      <c r="N28" s="538"/>
      <c r="O28" s="539"/>
      <c r="P28" s="539"/>
      <c r="Q28" s="539"/>
      <c r="R28" s="540"/>
      <c r="S28" s="558" t="s">
        <v>873</v>
      </c>
      <c r="T28" s="582" t="s">
        <v>874</v>
      </c>
      <c r="U28" s="560" t="s">
        <v>875</v>
      </c>
      <c r="V28" s="561"/>
      <c r="W28" s="560" t="s">
        <v>876</v>
      </c>
      <c r="X28" s="561"/>
      <c r="Y28" s="560" t="s">
        <v>877</v>
      </c>
      <c r="Z28" s="561"/>
    </row>
    <row r="29" spans="1:65" s="195" customFormat="1" ht="85.5" customHeight="1" thickBot="1" x14ac:dyDescent="0.3">
      <c r="A29" s="346" t="s">
        <v>847</v>
      </c>
      <c r="B29" s="347" t="s">
        <v>848</v>
      </c>
      <c r="C29" s="348" t="s">
        <v>849</v>
      </c>
      <c r="D29" s="353" t="s">
        <v>851</v>
      </c>
      <c r="E29" s="353" t="s">
        <v>852</v>
      </c>
      <c r="F29" s="187" t="s">
        <v>0</v>
      </c>
      <c r="G29" s="187" t="s">
        <v>857</v>
      </c>
      <c r="H29" s="187" t="s">
        <v>858</v>
      </c>
      <c r="I29" s="188" t="s">
        <v>859</v>
      </c>
      <c r="J29" s="187" t="s">
        <v>860</v>
      </c>
      <c r="K29" s="187" t="s">
        <v>861</v>
      </c>
      <c r="L29" s="187" t="s">
        <v>887</v>
      </c>
      <c r="M29" s="187" t="s">
        <v>888</v>
      </c>
      <c r="N29" s="189" t="s">
        <v>863</v>
      </c>
      <c r="O29" s="189" t="s">
        <v>889</v>
      </c>
      <c r="P29" s="189" t="s">
        <v>864</v>
      </c>
      <c r="Q29" s="189" t="s">
        <v>865</v>
      </c>
      <c r="R29" s="190" t="s">
        <v>866</v>
      </c>
      <c r="S29" s="559"/>
      <c r="T29" s="583"/>
      <c r="U29" s="189" t="s">
        <v>60</v>
      </c>
      <c r="V29" s="189" t="s">
        <v>61</v>
      </c>
      <c r="W29" s="191" t="s">
        <v>60</v>
      </c>
      <c r="X29" s="189" t="s">
        <v>61</v>
      </c>
      <c r="Y29" s="192" t="s">
        <v>60</v>
      </c>
      <c r="Z29" s="193" t="s">
        <v>61</v>
      </c>
      <c r="AA29" s="95"/>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row>
    <row r="30" spans="1:65" s="126" customFormat="1" ht="143.25" customHeight="1" x14ac:dyDescent="0.25">
      <c r="A30" s="196" t="s">
        <v>15</v>
      </c>
      <c r="B30" s="103" t="s">
        <v>64</v>
      </c>
      <c r="C30" s="197" t="s">
        <v>16</v>
      </c>
      <c r="D30" s="197" t="s">
        <v>17</v>
      </c>
      <c r="E30" s="197" t="s">
        <v>20</v>
      </c>
      <c r="F30" s="405">
        <v>1</v>
      </c>
      <c r="G30" s="39"/>
      <c r="H30" s="39" t="s">
        <v>21</v>
      </c>
      <c r="I30" s="39" t="s">
        <v>4</v>
      </c>
      <c r="J30" s="39">
        <v>150</v>
      </c>
      <c r="K30" s="404">
        <v>130000</v>
      </c>
      <c r="L30" s="39" t="s">
        <v>883</v>
      </c>
      <c r="M30" s="39" t="s">
        <v>9</v>
      </c>
      <c r="N30" s="406" t="s">
        <v>129</v>
      </c>
      <c r="O30" s="407"/>
      <c r="P30" s="349">
        <v>19300</v>
      </c>
      <c r="Q30" s="349"/>
      <c r="R30" s="349" t="s">
        <v>789</v>
      </c>
      <c r="S30" s="349">
        <f>U30+W30+Y30</f>
        <v>50</v>
      </c>
      <c r="T30" s="350">
        <f>V30+X30+Z30</f>
        <v>130000</v>
      </c>
      <c r="U30" s="349">
        <v>0</v>
      </c>
      <c r="V30" s="349">
        <v>0</v>
      </c>
      <c r="W30" s="349">
        <v>30</v>
      </c>
      <c r="X30" s="350">
        <f>W30*2600</f>
        <v>78000</v>
      </c>
      <c r="Y30" s="351">
        <v>20</v>
      </c>
      <c r="Z30" s="352">
        <f>Y30*2600</f>
        <v>52000</v>
      </c>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row>
    <row r="31" spans="1:65" s="195" customFormat="1" ht="135.75" customHeight="1" x14ac:dyDescent="0.25">
      <c r="A31" s="200"/>
      <c r="B31" s="201"/>
      <c r="C31" s="202"/>
      <c r="D31" s="203"/>
      <c r="E31" s="203"/>
      <c r="F31" s="203"/>
      <c r="G31" s="199"/>
      <c r="H31" s="199"/>
      <c r="I31" s="199"/>
      <c r="J31" s="199"/>
      <c r="K31" s="199"/>
      <c r="L31" s="199"/>
      <c r="M31" s="199"/>
      <c r="N31" s="204"/>
      <c r="O31" s="204"/>
      <c r="P31" s="204"/>
      <c r="Q31" s="205"/>
      <c r="R31" s="205"/>
      <c r="S31" s="206"/>
      <c r="T31" s="207"/>
      <c r="U31" s="208"/>
      <c r="V31" s="209"/>
      <c r="W31" s="210"/>
      <c r="X31" s="209"/>
      <c r="Y31" s="33"/>
      <c r="Z31" s="211"/>
      <c r="AA31" s="95"/>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row>
    <row r="32" spans="1:65" ht="24.95" customHeight="1" x14ac:dyDescent="0.25">
      <c r="A32" s="100"/>
      <c r="B32" s="100"/>
      <c r="C32" s="100"/>
      <c r="D32" s="100"/>
      <c r="E32" s="100"/>
      <c r="F32" s="100"/>
      <c r="G32" s="100"/>
      <c r="H32" s="100"/>
      <c r="I32" s="100"/>
      <c r="J32" s="100"/>
      <c r="K32" s="100"/>
      <c r="L32" s="100"/>
      <c r="M32" s="100"/>
      <c r="N32" s="204"/>
      <c r="O32" s="204"/>
      <c r="P32" s="204"/>
      <c r="Q32" s="205"/>
      <c r="R32" s="205"/>
      <c r="S32" s="206"/>
      <c r="T32" s="207"/>
      <c r="U32" s="208"/>
      <c r="V32" s="209"/>
      <c r="W32" s="208"/>
      <c r="X32" s="209"/>
      <c r="Y32" s="208"/>
      <c r="Z32" s="211"/>
    </row>
    <row r="33" spans="1:26" ht="24.95" customHeight="1" x14ac:dyDescent="0.25">
      <c r="A33" s="102"/>
      <c r="B33" s="102"/>
      <c r="C33" s="102"/>
      <c r="D33" s="102"/>
      <c r="E33" s="102"/>
      <c r="F33" s="102"/>
      <c r="G33" s="102"/>
      <c r="H33" s="102"/>
      <c r="I33" s="102"/>
      <c r="J33" s="102"/>
      <c r="K33" s="102"/>
      <c r="L33" s="102"/>
      <c r="M33" s="102"/>
      <c r="N33" s="204"/>
      <c r="O33" s="204"/>
      <c r="P33" s="204"/>
      <c r="Q33" s="205"/>
      <c r="R33" s="205"/>
      <c r="S33" s="206"/>
      <c r="T33" s="207"/>
      <c r="U33" s="208"/>
      <c r="V33" s="209"/>
      <c r="W33" s="210"/>
      <c r="X33" s="209"/>
      <c r="Y33" s="210"/>
      <c r="Z33" s="211"/>
    </row>
    <row r="34" spans="1:26" ht="24.95" customHeight="1" x14ac:dyDescent="0.25">
      <c r="A34" s="199"/>
      <c r="B34" s="199"/>
      <c r="C34" s="199"/>
      <c r="D34" s="199"/>
      <c r="E34" s="199"/>
      <c r="F34" s="199"/>
      <c r="G34" s="199"/>
      <c r="H34" s="199"/>
      <c r="I34" s="199"/>
      <c r="J34" s="199"/>
      <c r="K34" s="199"/>
      <c r="L34" s="199"/>
      <c r="M34" s="199"/>
      <c r="N34" s="204"/>
      <c r="O34" s="204"/>
      <c r="P34" s="204"/>
      <c r="Q34" s="205"/>
      <c r="R34" s="205"/>
      <c r="S34" s="206"/>
      <c r="T34" s="207"/>
      <c r="U34" s="213"/>
      <c r="V34" s="209"/>
      <c r="W34" s="210"/>
      <c r="X34" s="209"/>
      <c r="Y34" s="210"/>
      <c r="Z34" s="211"/>
    </row>
    <row r="35" spans="1:26" ht="24.95" customHeight="1" x14ac:dyDescent="0.25">
      <c r="A35" s="102"/>
      <c r="B35" s="102"/>
      <c r="C35" s="102"/>
      <c r="D35" s="102"/>
      <c r="E35" s="102"/>
      <c r="F35" s="102"/>
      <c r="G35" s="102"/>
      <c r="H35" s="102"/>
      <c r="I35" s="102"/>
      <c r="J35" s="102"/>
      <c r="K35" s="102"/>
      <c r="L35" s="102"/>
      <c r="M35" s="102"/>
      <c r="N35" s="204"/>
      <c r="O35" s="204"/>
      <c r="P35" s="204"/>
      <c r="Q35" s="205"/>
      <c r="R35" s="205"/>
      <c r="S35" s="206"/>
      <c r="T35" s="207"/>
      <c r="U35" s="208"/>
      <c r="V35" s="209"/>
      <c r="W35" s="210"/>
      <c r="X35" s="209"/>
      <c r="Y35" s="210"/>
      <c r="Z35" s="211"/>
    </row>
    <row r="36" spans="1:26" ht="24.95" customHeight="1" x14ac:dyDescent="0.25">
      <c r="A36" s="199"/>
      <c r="B36" s="199"/>
      <c r="C36" s="199"/>
      <c r="D36" s="199"/>
      <c r="E36" s="199"/>
      <c r="F36" s="212"/>
      <c r="G36" s="212"/>
      <c r="H36" s="212"/>
      <c r="I36" s="212"/>
      <c r="J36" s="212"/>
      <c r="K36" s="212"/>
      <c r="L36" s="212"/>
      <c r="M36" s="212"/>
      <c r="N36" s="204"/>
      <c r="O36" s="204"/>
      <c r="P36" s="204"/>
      <c r="Q36" s="205"/>
      <c r="R36" s="205"/>
      <c r="S36" s="206"/>
      <c r="T36" s="207"/>
      <c r="U36" s="208"/>
      <c r="V36" s="209"/>
      <c r="W36" s="210"/>
      <c r="X36" s="209"/>
      <c r="Y36" s="213"/>
      <c r="Z36" s="211"/>
    </row>
    <row r="37" spans="1:26" ht="24.95" customHeight="1" x14ac:dyDescent="0.25">
      <c r="A37" s="102"/>
      <c r="B37" s="102"/>
      <c r="C37" s="102"/>
      <c r="D37" s="102"/>
      <c r="E37" s="102"/>
      <c r="F37" s="214"/>
      <c r="G37" s="214"/>
      <c r="H37" s="214"/>
      <c r="I37" s="214"/>
      <c r="J37" s="214"/>
      <c r="K37" s="214"/>
      <c r="L37" s="214"/>
      <c r="M37" s="214"/>
      <c r="N37" s="204"/>
      <c r="O37" s="204"/>
      <c r="P37" s="204"/>
      <c r="Q37" s="205"/>
      <c r="R37" s="205"/>
      <c r="S37" s="206"/>
      <c r="T37" s="207"/>
      <c r="U37" s="208"/>
      <c r="V37" s="209"/>
      <c r="W37" s="210"/>
      <c r="X37" s="209"/>
      <c r="Y37" s="33"/>
      <c r="Z37" s="211" t="s">
        <v>73</v>
      </c>
    </row>
    <row r="38" spans="1:26" ht="24.95" customHeight="1" x14ac:dyDescent="0.25">
      <c r="A38" s="102"/>
      <c r="B38" s="102"/>
      <c r="C38" s="102"/>
      <c r="D38" s="102"/>
      <c r="E38" s="102"/>
      <c r="F38" s="102"/>
      <c r="G38" s="102"/>
      <c r="H38" s="102"/>
      <c r="I38" s="102"/>
      <c r="J38" s="102"/>
      <c r="K38" s="102"/>
      <c r="L38" s="102"/>
      <c r="M38" s="102"/>
      <c r="N38" s="204"/>
      <c r="O38" s="204"/>
      <c r="P38" s="204"/>
      <c r="Q38" s="205"/>
      <c r="R38" s="205"/>
      <c r="S38" s="206"/>
      <c r="T38" s="207"/>
      <c r="U38" s="208"/>
      <c r="V38" s="209"/>
      <c r="W38" s="210"/>
      <c r="X38" s="209"/>
      <c r="Y38" s="210"/>
      <c r="Z38" s="211"/>
    </row>
    <row r="39" spans="1:26" ht="24.95" customHeight="1" x14ac:dyDescent="0.25">
      <c r="A39" s="102"/>
      <c r="B39" s="102"/>
      <c r="C39" s="102"/>
      <c r="D39" s="102"/>
      <c r="E39" s="102"/>
      <c r="F39" s="102"/>
      <c r="G39" s="102"/>
      <c r="H39" s="102"/>
      <c r="I39" s="102"/>
      <c r="J39" s="102"/>
      <c r="K39" s="102"/>
      <c r="L39" s="102"/>
      <c r="M39" s="102"/>
      <c r="N39" s="204"/>
      <c r="O39" s="204"/>
      <c r="P39" s="204"/>
      <c r="Q39" s="205"/>
      <c r="R39" s="205"/>
      <c r="S39" s="206"/>
      <c r="T39" s="207"/>
      <c r="U39" s="208"/>
      <c r="V39" s="209"/>
      <c r="W39" s="210"/>
      <c r="X39" s="209"/>
      <c r="Y39" s="210"/>
      <c r="Z39" s="211"/>
    </row>
    <row r="40" spans="1:26" ht="24.95" customHeight="1" x14ac:dyDescent="0.25">
      <c r="A40" s="199"/>
      <c r="B40" s="199"/>
      <c r="C40" s="199"/>
      <c r="D40" s="199"/>
      <c r="E40" s="199"/>
      <c r="F40" s="199"/>
      <c r="G40" s="199"/>
      <c r="H40" s="199"/>
      <c r="I40" s="199"/>
      <c r="J40" s="199"/>
      <c r="K40" s="199"/>
      <c r="L40" s="199"/>
      <c r="M40" s="199"/>
      <c r="N40" s="204"/>
      <c r="O40" s="204"/>
      <c r="P40" s="204"/>
      <c r="Q40" s="205"/>
      <c r="R40" s="205"/>
      <c r="S40" s="206"/>
      <c r="T40" s="207"/>
      <c r="U40" s="208"/>
      <c r="V40" s="209"/>
      <c r="W40" s="210"/>
      <c r="X40" s="209"/>
      <c r="Y40" s="210"/>
      <c r="Z40" s="211"/>
    </row>
    <row r="41" spans="1:26" ht="24.95" customHeight="1" x14ac:dyDescent="0.25">
      <c r="A41" s="100"/>
      <c r="B41" s="100"/>
      <c r="C41" s="100"/>
      <c r="D41" s="100"/>
      <c r="E41" s="100"/>
      <c r="F41" s="100"/>
      <c r="G41" s="100"/>
      <c r="H41" s="100"/>
      <c r="I41" s="100"/>
      <c r="J41" s="100"/>
      <c r="K41" s="100"/>
      <c r="L41" s="100"/>
      <c r="M41" s="100"/>
      <c r="N41" s="204"/>
      <c r="O41" s="204"/>
      <c r="P41" s="204"/>
      <c r="Q41" s="205"/>
      <c r="R41" s="205"/>
      <c r="S41" s="206"/>
      <c r="T41" s="215"/>
      <c r="U41" s="208"/>
      <c r="V41" s="209"/>
      <c r="W41" s="208"/>
      <c r="X41" s="209"/>
      <c r="Y41" s="213"/>
      <c r="Z41" s="211"/>
    </row>
    <row r="42" spans="1:26" ht="24.95" customHeight="1" x14ac:dyDescent="0.25">
      <c r="A42" s="102"/>
      <c r="B42" s="102"/>
      <c r="C42" s="102"/>
      <c r="D42" s="102"/>
      <c r="E42" s="102"/>
      <c r="F42" s="102"/>
      <c r="G42" s="102"/>
      <c r="H42" s="102"/>
      <c r="I42" s="102"/>
      <c r="J42" s="102"/>
      <c r="K42" s="102"/>
      <c r="L42" s="102"/>
      <c r="M42" s="102"/>
      <c r="N42" s="204"/>
      <c r="O42" s="204"/>
      <c r="P42" s="204"/>
      <c r="Q42" s="205"/>
      <c r="R42" s="205"/>
      <c r="S42" s="206"/>
      <c r="T42" s="207"/>
      <c r="U42" s="208"/>
      <c r="V42" s="209"/>
      <c r="W42" s="213"/>
      <c r="X42" s="209"/>
      <c r="Z42" s="211"/>
    </row>
    <row r="43" spans="1:26" ht="24.95" customHeight="1" x14ac:dyDescent="0.25">
      <c r="A43" s="199"/>
      <c r="B43" s="199"/>
      <c r="C43" s="199"/>
      <c r="D43" s="199"/>
      <c r="E43" s="199"/>
      <c r="F43" s="199"/>
      <c r="G43" s="199"/>
      <c r="H43" s="199"/>
      <c r="I43" s="199"/>
      <c r="J43" s="199"/>
      <c r="K43" s="199"/>
      <c r="L43" s="199"/>
      <c r="M43" s="199"/>
      <c r="N43" s="204"/>
      <c r="O43" s="204"/>
      <c r="P43" s="204"/>
      <c r="Q43" s="205"/>
      <c r="R43" s="205"/>
      <c r="S43" s="206"/>
      <c r="T43" s="207"/>
      <c r="U43" s="213"/>
      <c r="V43" s="209"/>
      <c r="W43" s="210"/>
      <c r="X43" s="209"/>
      <c r="Y43" s="210"/>
      <c r="Z43" s="211"/>
    </row>
    <row r="44" spans="1:26" ht="24.95" customHeight="1" x14ac:dyDescent="0.25">
      <c r="A44" s="100"/>
      <c r="B44" s="100"/>
      <c r="C44" s="100"/>
      <c r="D44" s="100"/>
      <c r="E44" s="100"/>
      <c r="F44" s="100"/>
      <c r="G44" s="100"/>
      <c r="H44" s="100"/>
      <c r="I44" s="100"/>
      <c r="J44" s="100"/>
      <c r="K44" s="100"/>
      <c r="L44" s="100"/>
      <c r="M44" s="100"/>
      <c r="N44" s="204"/>
      <c r="O44" s="204"/>
      <c r="P44" s="204"/>
      <c r="Q44" s="205"/>
      <c r="R44" s="205"/>
      <c r="S44" s="206"/>
      <c r="T44" s="207"/>
      <c r="U44" s="213"/>
      <c r="V44" s="209"/>
      <c r="W44" s="213"/>
      <c r="X44" s="209"/>
      <c r="Y44" s="213"/>
      <c r="Z44" s="211"/>
    </row>
    <row r="45" spans="1:26" ht="24.95" customHeight="1" x14ac:dyDescent="0.25">
      <c r="A45" s="102"/>
      <c r="B45" s="102"/>
      <c r="C45" s="102"/>
      <c r="D45" s="102"/>
      <c r="E45" s="102"/>
      <c r="F45" s="102"/>
      <c r="G45" s="102"/>
      <c r="H45" s="102"/>
      <c r="I45" s="102"/>
      <c r="J45" s="102"/>
      <c r="K45" s="102"/>
      <c r="L45" s="102"/>
      <c r="M45" s="102"/>
      <c r="N45" s="204"/>
      <c r="O45" s="204"/>
      <c r="P45" s="204"/>
      <c r="Q45" s="205"/>
      <c r="R45" s="205"/>
      <c r="S45" s="206"/>
      <c r="T45" s="207"/>
      <c r="U45" s="213"/>
      <c r="V45" s="209"/>
      <c r="W45" s="210"/>
      <c r="X45" s="209"/>
      <c r="Y45" s="210"/>
      <c r="Z45" s="211"/>
    </row>
    <row r="46" spans="1:26" ht="24.95" customHeight="1" x14ac:dyDescent="0.25">
      <c r="A46" s="100"/>
      <c r="B46" s="100"/>
      <c r="C46" s="100"/>
      <c r="D46" s="100"/>
      <c r="E46" s="100"/>
      <c r="F46" s="100"/>
      <c r="G46" s="100"/>
      <c r="H46" s="100"/>
      <c r="I46" s="100"/>
      <c r="J46" s="100"/>
      <c r="K46" s="100"/>
      <c r="L46" s="100"/>
      <c r="M46" s="100"/>
      <c r="N46" s="204"/>
      <c r="O46" s="204"/>
      <c r="P46" s="204"/>
      <c r="Q46" s="205"/>
      <c r="R46" s="205"/>
      <c r="S46" s="206"/>
      <c r="T46" s="207"/>
      <c r="U46" s="208"/>
      <c r="V46" s="209"/>
      <c r="W46" s="210"/>
      <c r="X46" s="209"/>
      <c r="Y46" s="210"/>
      <c r="Z46" s="211"/>
    </row>
    <row r="47" spans="1:26" ht="24.95" customHeight="1" x14ac:dyDescent="0.25">
      <c r="A47" s="102"/>
      <c r="B47" s="102"/>
      <c r="C47" s="102"/>
      <c r="D47" s="102"/>
      <c r="E47" s="102"/>
      <c r="F47" s="102"/>
      <c r="G47" s="102"/>
      <c r="H47" s="102"/>
      <c r="I47" s="102"/>
      <c r="J47" s="102"/>
      <c r="K47" s="102"/>
      <c r="L47" s="102"/>
      <c r="M47" s="102"/>
      <c r="N47" s="204"/>
      <c r="O47" s="204"/>
      <c r="P47" s="204"/>
      <c r="Q47" s="205"/>
      <c r="R47" s="205"/>
      <c r="S47" s="206"/>
      <c r="T47" s="207"/>
      <c r="U47" s="208"/>
      <c r="V47" s="209"/>
      <c r="W47" s="208"/>
      <c r="X47" s="209"/>
      <c r="Y47" s="208"/>
      <c r="Z47" s="211"/>
    </row>
    <row r="48" spans="1:26" ht="24.95" customHeight="1" x14ac:dyDescent="0.25">
      <c r="A48" s="102"/>
      <c r="B48" s="102"/>
      <c r="C48" s="102"/>
      <c r="D48" s="102"/>
      <c r="E48" s="102"/>
      <c r="F48" s="102"/>
      <c r="G48" s="102"/>
      <c r="H48" s="102"/>
      <c r="I48" s="102"/>
      <c r="J48" s="102"/>
      <c r="K48" s="102"/>
      <c r="L48" s="102"/>
      <c r="M48" s="102"/>
      <c r="N48" s="204"/>
      <c r="O48" s="204"/>
      <c r="P48" s="204"/>
      <c r="Q48" s="205"/>
      <c r="R48" s="205"/>
      <c r="S48" s="206"/>
      <c r="T48" s="207"/>
      <c r="U48" s="208"/>
      <c r="V48" s="209"/>
      <c r="W48" s="208"/>
      <c r="X48" s="209"/>
      <c r="Y48" s="208"/>
      <c r="Z48" s="211"/>
    </row>
    <row r="49" spans="1:65" ht="24.95" customHeight="1" thickBot="1" x14ac:dyDescent="0.3">
      <c r="A49" s="216"/>
      <c r="B49" s="216"/>
      <c r="C49" s="216"/>
      <c r="D49" s="216"/>
      <c r="E49" s="216"/>
      <c r="F49" s="216"/>
      <c r="G49" s="216"/>
      <c r="H49" s="216"/>
      <c r="I49" s="216"/>
      <c r="J49" s="216"/>
      <c r="K49" s="216"/>
      <c r="L49" s="216"/>
      <c r="M49" s="216"/>
      <c r="N49" s="217"/>
      <c r="O49" s="217"/>
      <c r="P49" s="217"/>
      <c r="Q49" s="218"/>
      <c r="R49" s="218"/>
      <c r="S49" s="219"/>
      <c r="T49" s="220"/>
      <c r="U49" s="221"/>
      <c r="V49" s="222"/>
      <c r="W49" s="223"/>
      <c r="X49" s="222"/>
      <c r="Y49" s="221"/>
      <c r="Z49" s="224"/>
    </row>
    <row r="50" spans="1:65" ht="43.5" customHeight="1" thickBot="1" x14ac:dyDescent="0.3">
      <c r="A50" s="385"/>
      <c r="B50" s="557" t="s">
        <v>880</v>
      </c>
      <c r="C50" s="498"/>
      <c r="D50" s="498"/>
      <c r="E50" s="498"/>
      <c r="F50" s="499"/>
      <c r="G50" s="386" t="s">
        <v>68</v>
      </c>
      <c r="H50" s="127" t="s">
        <v>100</v>
      </c>
      <c r="I50" s="127" t="s">
        <v>69</v>
      </c>
      <c r="J50" s="127">
        <f>S50</f>
        <v>12</v>
      </c>
      <c r="K50" s="127"/>
      <c r="L50" s="127"/>
      <c r="M50" s="225">
        <f>T50</f>
        <v>300000</v>
      </c>
      <c r="N50" s="226" t="s">
        <v>70</v>
      </c>
      <c r="O50" s="226"/>
      <c r="P50" s="227" t="s">
        <v>100</v>
      </c>
      <c r="Q50" s="228" t="s">
        <v>101</v>
      </c>
      <c r="R50" s="228"/>
      <c r="S50" s="229">
        <f>U50+W50+Y50</f>
        <v>12</v>
      </c>
      <c r="T50" s="230">
        <f>V50+X50+Z50</f>
        <v>300000</v>
      </c>
      <c r="U50" s="231">
        <v>2</v>
      </c>
      <c r="V50" s="232">
        <f>U50*25000</f>
        <v>50000</v>
      </c>
      <c r="W50" s="231">
        <v>4</v>
      </c>
      <c r="X50" s="233">
        <f>W50*25000</f>
        <v>100000</v>
      </c>
      <c r="Y50" s="231">
        <v>6</v>
      </c>
      <c r="Z50" s="234">
        <f>Y50*25000</f>
        <v>150000</v>
      </c>
      <c r="AA50" s="235"/>
    </row>
    <row r="51" spans="1:65" s="235" customFormat="1" ht="35.25" customHeight="1" thickBot="1" x14ac:dyDescent="0.3">
      <c r="A51" s="236"/>
      <c r="B51" s="236"/>
      <c r="C51" s="236"/>
      <c r="D51" s="236"/>
      <c r="E51" s="236"/>
      <c r="F51" s="236"/>
      <c r="G51" s="95"/>
      <c r="H51" s="530" t="s">
        <v>102</v>
      </c>
      <c r="I51" s="531"/>
      <c r="J51" s="531"/>
      <c r="K51" s="362"/>
      <c r="L51" s="362"/>
      <c r="M51" s="237">
        <f>SUM(M30:M50)</f>
        <v>300000</v>
      </c>
      <c r="N51" s="532" t="s">
        <v>103</v>
      </c>
      <c r="O51" s="533"/>
      <c r="P51" s="534"/>
      <c r="Q51" s="534"/>
      <c r="R51" s="534"/>
      <c r="S51" s="534"/>
      <c r="T51" s="238">
        <f>SUM(T30:T50)</f>
        <v>430000</v>
      </c>
      <c r="U51" s="95"/>
      <c r="V51" s="95"/>
      <c r="W51" s="95"/>
      <c r="X51" s="95"/>
      <c r="Y51" s="95"/>
      <c r="Z51" s="95"/>
      <c r="AA51" s="95"/>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row>
    <row r="52" spans="1:65" s="81" customFormat="1" ht="30.75" customHeight="1" x14ac:dyDescent="0.25">
      <c r="A52" s="95"/>
      <c r="B52" s="95"/>
      <c r="C52" s="95"/>
      <c r="D52" s="95"/>
      <c r="E52" s="95"/>
      <c r="F52" s="95"/>
      <c r="G52" s="95"/>
      <c r="H52" s="95"/>
      <c r="I52" s="95"/>
      <c r="J52" s="95"/>
      <c r="K52" s="95"/>
      <c r="L52" s="95"/>
      <c r="M52" s="95"/>
      <c r="N52" s="95"/>
      <c r="O52" s="95"/>
      <c r="P52" s="95"/>
      <c r="Q52" s="95"/>
      <c r="R52" s="95"/>
      <c r="S52" s="240"/>
      <c r="T52" s="95"/>
      <c r="U52" s="95"/>
      <c r="V52" s="95"/>
      <c r="W52" s="95"/>
      <c r="X52" s="95"/>
      <c r="Y52" s="95"/>
      <c r="Z52" s="95"/>
      <c r="AA52" s="95"/>
    </row>
    <row r="53" spans="1:65" s="81" customFormat="1" x14ac:dyDescent="0.25">
      <c r="A53" s="95"/>
      <c r="B53" s="95"/>
      <c r="C53" s="95"/>
      <c r="D53" s="95"/>
      <c r="E53" s="95"/>
      <c r="F53" s="95"/>
      <c r="G53" s="95"/>
      <c r="H53" s="95"/>
      <c r="I53" s="95"/>
      <c r="J53" s="95"/>
      <c r="K53" s="95"/>
      <c r="L53" s="95"/>
      <c r="M53" s="95"/>
      <c r="N53" s="95"/>
      <c r="O53" s="95"/>
      <c r="P53" s="95"/>
      <c r="Q53" s="95"/>
      <c r="R53" s="95"/>
      <c r="S53" s="240"/>
      <c r="T53" s="95"/>
      <c r="U53" s="95"/>
      <c r="V53" s="95"/>
      <c r="W53" s="95"/>
      <c r="X53" s="95"/>
      <c r="Y53" s="95"/>
      <c r="Z53" s="95"/>
      <c r="AA53" s="95"/>
    </row>
    <row r="54" spans="1:65" s="81" customFormat="1" x14ac:dyDescent="0.25">
      <c r="A54" s="95"/>
      <c r="B54" s="95"/>
      <c r="C54" s="95"/>
      <c r="D54" s="95"/>
      <c r="E54" s="95"/>
      <c r="F54" s="95"/>
      <c r="G54" s="95"/>
      <c r="H54" s="95"/>
      <c r="I54" s="95"/>
      <c r="J54" s="95"/>
      <c r="K54" s="95"/>
      <c r="L54" s="95"/>
      <c r="M54" s="95"/>
      <c r="N54" s="95"/>
      <c r="O54" s="95"/>
      <c r="P54" s="95"/>
      <c r="Q54" s="95"/>
      <c r="R54" s="95"/>
      <c r="S54" s="240"/>
      <c r="T54" s="95"/>
      <c r="U54" s="95"/>
      <c r="V54" s="95"/>
      <c r="W54" s="95"/>
      <c r="X54" s="95"/>
      <c r="Y54" s="95"/>
      <c r="Z54" s="95"/>
      <c r="AA54" s="95"/>
    </row>
    <row r="55" spans="1:65" s="81" customFormat="1" x14ac:dyDescent="0.25">
      <c r="A55" s="95"/>
      <c r="B55" s="95"/>
      <c r="C55" s="95"/>
      <c r="D55" s="95"/>
      <c r="E55" s="95"/>
      <c r="F55" s="95"/>
      <c r="G55" s="95"/>
      <c r="H55" s="95"/>
      <c r="I55" s="95"/>
      <c r="J55" s="95"/>
      <c r="K55" s="95"/>
      <c r="L55" s="95"/>
      <c r="M55" s="95"/>
      <c r="N55" s="95"/>
      <c r="O55" s="95"/>
      <c r="P55" s="95"/>
      <c r="Q55" s="95"/>
      <c r="R55" s="95"/>
      <c r="S55" s="240"/>
      <c r="T55" s="95"/>
      <c r="U55" s="95"/>
      <c r="V55" s="95"/>
      <c r="W55" s="95"/>
      <c r="X55" s="95"/>
      <c r="Y55" s="95"/>
      <c r="Z55" s="95"/>
      <c r="AA55" s="95"/>
    </row>
    <row r="56" spans="1:65" s="81" customFormat="1" x14ac:dyDescent="0.25">
      <c r="A56" s="95"/>
      <c r="B56" s="95"/>
      <c r="C56" s="95"/>
      <c r="D56" s="95"/>
      <c r="E56" s="95"/>
      <c r="F56" s="95"/>
      <c r="G56" s="95"/>
      <c r="H56" s="95"/>
      <c r="I56" s="95"/>
      <c r="J56" s="95"/>
      <c r="K56" s="95"/>
      <c r="L56" s="95"/>
      <c r="M56" s="125"/>
      <c r="N56" s="95"/>
      <c r="O56" s="95"/>
      <c r="P56" s="95"/>
      <c r="Q56" s="95"/>
      <c r="R56" s="95"/>
      <c r="S56" s="95"/>
      <c r="T56" s="95"/>
      <c r="U56" s="95"/>
      <c r="V56" s="95"/>
      <c r="W56" s="95"/>
      <c r="X56" s="241"/>
      <c r="Y56" s="240"/>
      <c r="Z56" s="241"/>
      <c r="AA56" s="95"/>
    </row>
    <row r="57" spans="1:65" s="81" customFormat="1" x14ac:dyDescent="0.25">
      <c r="A57" s="95"/>
      <c r="B57" s="95"/>
      <c r="C57" s="95"/>
      <c r="D57" s="95"/>
      <c r="E57" s="95"/>
      <c r="F57" s="95"/>
      <c r="G57" s="95"/>
      <c r="H57" s="95"/>
      <c r="I57" s="95"/>
      <c r="J57" s="95"/>
      <c r="K57" s="95"/>
      <c r="L57" s="95"/>
      <c r="M57" s="125"/>
      <c r="N57" s="95"/>
      <c r="O57" s="95"/>
      <c r="P57" s="95"/>
      <c r="Q57" s="95"/>
      <c r="R57" s="95"/>
      <c r="S57" s="95"/>
      <c r="T57" s="95"/>
      <c r="U57" s="95"/>
      <c r="V57" s="95"/>
      <c r="W57" s="95"/>
      <c r="X57" s="241"/>
      <c r="Y57" s="240"/>
      <c r="Z57" s="241"/>
      <c r="AA57" s="95"/>
      <c r="AC57" s="242"/>
      <c r="AD57" s="243"/>
      <c r="AE57" s="242"/>
    </row>
    <row r="58" spans="1:65" s="81" customFormat="1" x14ac:dyDescent="0.25">
      <c r="A58" s="95"/>
      <c r="B58" s="95"/>
      <c r="C58" s="95"/>
      <c r="D58" s="95"/>
      <c r="E58" s="95"/>
      <c r="F58" s="95"/>
      <c r="G58" s="95"/>
      <c r="H58" s="95"/>
      <c r="I58" s="95"/>
      <c r="J58" s="95"/>
      <c r="K58" s="95"/>
      <c r="L58" s="95"/>
      <c r="M58" s="125"/>
      <c r="N58" s="95"/>
      <c r="O58" s="95"/>
      <c r="P58" s="95"/>
      <c r="Q58" s="95"/>
      <c r="R58" s="95"/>
      <c r="S58" s="95"/>
      <c r="T58" s="95"/>
      <c r="U58" s="95"/>
      <c r="V58" s="95"/>
      <c r="W58" s="95"/>
      <c r="X58" s="241"/>
      <c r="Y58" s="240"/>
      <c r="Z58" s="241"/>
      <c r="AA58" s="95"/>
      <c r="AC58" s="242"/>
      <c r="AD58" s="243"/>
      <c r="AE58" s="242"/>
    </row>
    <row r="59" spans="1:65" s="81" customFormat="1" x14ac:dyDescent="0.25">
      <c r="A59" s="95"/>
      <c r="B59" s="95"/>
      <c r="C59" s="95"/>
      <c r="D59" s="95"/>
      <c r="E59" s="95"/>
      <c r="F59" s="95"/>
      <c r="G59" s="95"/>
      <c r="H59" s="95"/>
      <c r="I59" s="95"/>
      <c r="J59" s="95"/>
      <c r="K59" s="95"/>
      <c r="L59" s="95"/>
      <c r="M59" s="125"/>
      <c r="N59" s="95"/>
      <c r="O59" s="95"/>
      <c r="P59" s="95"/>
      <c r="Q59" s="95"/>
      <c r="R59" s="95"/>
      <c r="S59" s="95"/>
      <c r="T59" s="95"/>
      <c r="U59" s="95"/>
      <c r="V59" s="95"/>
      <c r="W59" s="95"/>
      <c r="X59" s="241"/>
      <c r="Y59" s="240"/>
      <c r="Z59" s="241"/>
      <c r="AA59" s="95"/>
      <c r="AC59" s="242"/>
      <c r="AD59" s="243"/>
      <c r="AE59" s="242"/>
    </row>
    <row r="60" spans="1:65" s="81" customFormat="1" x14ac:dyDescent="0.25">
      <c r="A60" s="95"/>
      <c r="B60" s="95"/>
      <c r="C60" s="95"/>
      <c r="D60" s="95"/>
      <c r="E60" s="95"/>
      <c r="F60" s="95"/>
      <c r="G60" s="95"/>
      <c r="H60" s="95"/>
      <c r="I60" s="95"/>
      <c r="J60" s="95"/>
      <c r="K60" s="95"/>
      <c r="L60" s="95"/>
      <c r="M60" s="125"/>
      <c r="N60" s="95"/>
      <c r="O60" s="95"/>
      <c r="P60" s="95"/>
      <c r="Q60" s="95"/>
      <c r="R60" s="95"/>
      <c r="S60" s="95"/>
      <c r="T60" s="95"/>
      <c r="U60" s="95"/>
      <c r="V60" s="95"/>
      <c r="W60" s="95"/>
      <c r="X60" s="241"/>
      <c r="Y60" s="240"/>
      <c r="Z60" s="241"/>
      <c r="AA60" s="95"/>
      <c r="AC60" s="242"/>
      <c r="AD60" s="243"/>
      <c r="AE60" s="242"/>
    </row>
    <row r="61" spans="1:65" s="81" customFormat="1" x14ac:dyDescent="0.25">
      <c r="A61" s="95"/>
      <c r="B61" s="95"/>
      <c r="C61" s="95"/>
      <c r="D61" s="95"/>
      <c r="E61" s="95"/>
      <c r="F61" s="95"/>
      <c r="G61" s="95"/>
      <c r="H61" s="95"/>
      <c r="I61" s="95"/>
      <c r="J61" s="95"/>
      <c r="K61" s="95"/>
      <c r="L61" s="95"/>
      <c r="M61" s="125"/>
      <c r="N61" s="95"/>
      <c r="O61" s="95"/>
      <c r="P61" s="95"/>
      <c r="Q61" s="95"/>
      <c r="R61" s="95"/>
      <c r="S61" s="95"/>
      <c r="T61" s="95"/>
      <c r="U61" s="95"/>
      <c r="V61" s="95"/>
      <c r="W61" s="95"/>
      <c r="X61" s="241"/>
      <c r="Y61" s="240"/>
      <c r="Z61" s="241"/>
      <c r="AA61" s="95"/>
      <c r="AC61" s="242"/>
      <c r="AD61" s="243"/>
      <c r="AE61" s="242"/>
    </row>
    <row r="62" spans="1:65" s="81" customFormat="1" x14ac:dyDescent="0.25">
      <c r="A62" s="95"/>
      <c r="B62" s="95"/>
      <c r="C62" s="95"/>
      <c r="D62" s="95"/>
      <c r="E62" s="95"/>
      <c r="F62" s="95"/>
      <c r="G62" s="95"/>
      <c r="H62" s="95"/>
      <c r="I62" s="95"/>
      <c r="J62" s="95"/>
      <c r="K62" s="95"/>
      <c r="L62" s="95"/>
      <c r="M62" s="95"/>
      <c r="N62" s="95"/>
      <c r="O62" s="95"/>
      <c r="P62" s="95"/>
      <c r="Q62" s="95"/>
      <c r="R62" s="95"/>
      <c r="S62" s="240"/>
      <c r="T62" s="95"/>
      <c r="U62" s="95"/>
      <c r="V62" s="95"/>
      <c r="W62" s="95"/>
      <c r="X62" s="95"/>
      <c r="Y62" s="95"/>
      <c r="Z62" s="95"/>
      <c r="AA62" s="95"/>
      <c r="AC62" s="242"/>
      <c r="AD62" s="243"/>
      <c r="AE62" s="242"/>
    </row>
    <row r="63" spans="1:65" s="81" customFormat="1" x14ac:dyDescent="0.25">
      <c r="A63" s="95"/>
      <c r="B63" s="95"/>
      <c r="C63" s="95"/>
      <c r="D63" s="95"/>
      <c r="E63" s="95"/>
      <c r="F63" s="95"/>
      <c r="G63" s="95"/>
      <c r="H63" s="95"/>
      <c r="I63" s="95"/>
      <c r="J63" s="95"/>
      <c r="K63" s="95"/>
      <c r="L63" s="95"/>
      <c r="M63" s="95"/>
      <c r="N63" s="95"/>
      <c r="O63" s="95"/>
      <c r="P63" s="95"/>
      <c r="Q63" s="95"/>
      <c r="R63" s="95"/>
      <c r="S63" s="240"/>
      <c r="T63" s="95"/>
      <c r="U63" s="95"/>
      <c r="V63" s="95"/>
      <c r="W63" s="95"/>
      <c r="X63" s="95"/>
      <c r="Y63" s="95"/>
      <c r="Z63" s="95"/>
      <c r="AA63" s="95"/>
    </row>
    <row r="64" spans="1:65" s="81" customFormat="1" x14ac:dyDescent="0.25">
      <c r="A64" s="95"/>
      <c r="B64" s="95"/>
      <c r="C64" s="95"/>
      <c r="D64" s="95"/>
      <c r="E64" s="95"/>
      <c r="F64" s="95"/>
      <c r="G64" s="95"/>
      <c r="H64" s="95"/>
      <c r="I64" s="95"/>
      <c r="J64" s="95"/>
      <c r="K64" s="95"/>
      <c r="L64" s="95"/>
      <c r="M64" s="95"/>
      <c r="N64" s="95"/>
      <c r="O64" s="95"/>
      <c r="P64" s="95"/>
      <c r="Q64" s="95"/>
      <c r="R64" s="95"/>
      <c r="S64" s="240"/>
      <c r="T64" s="95"/>
      <c r="U64" s="95"/>
      <c r="V64" s="95"/>
      <c r="W64" s="95"/>
      <c r="X64" s="95"/>
      <c r="Y64" s="95"/>
      <c r="Z64" s="95"/>
      <c r="AA64" s="95"/>
    </row>
    <row r="65" spans="1:27" s="81" customFormat="1" x14ac:dyDescent="0.25">
      <c r="A65" s="95"/>
      <c r="B65" s="95"/>
      <c r="C65" s="95"/>
      <c r="D65" s="95"/>
      <c r="E65" s="95"/>
      <c r="F65" s="95"/>
      <c r="G65" s="95"/>
      <c r="H65" s="95"/>
      <c r="I65" s="95"/>
      <c r="J65" s="95"/>
      <c r="K65" s="95"/>
      <c r="L65" s="95"/>
      <c r="M65" s="95"/>
      <c r="N65" s="95"/>
      <c r="O65" s="95"/>
      <c r="P65" s="95"/>
      <c r="Q65" s="95"/>
      <c r="R65" s="95"/>
      <c r="S65" s="240"/>
      <c r="T65" s="95"/>
      <c r="U65" s="95"/>
      <c r="V65" s="95"/>
      <c r="W65" s="95"/>
      <c r="X65" s="95"/>
      <c r="Y65" s="95"/>
      <c r="Z65" s="95"/>
      <c r="AA65" s="95"/>
    </row>
    <row r="66" spans="1:27" s="81" customFormat="1" x14ac:dyDescent="0.25">
      <c r="A66" s="95"/>
      <c r="B66" s="95"/>
      <c r="C66" s="95"/>
      <c r="D66" s="95"/>
      <c r="E66" s="95"/>
      <c r="F66" s="95"/>
      <c r="G66" s="95"/>
      <c r="H66" s="95"/>
      <c r="I66" s="95"/>
      <c r="J66" s="95"/>
      <c r="K66" s="95"/>
      <c r="L66" s="95"/>
      <c r="M66" s="95"/>
      <c r="N66" s="95"/>
      <c r="O66" s="95"/>
      <c r="P66" s="95"/>
      <c r="Q66" s="95"/>
      <c r="R66" s="95"/>
      <c r="S66" s="240"/>
      <c r="T66" s="95"/>
      <c r="U66" s="95"/>
      <c r="V66" s="95"/>
      <c r="W66" s="95"/>
      <c r="X66" s="95"/>
      <c r="Y66" s="95"/>
      <c r="Z66" s="95"/>
      <c r="AA66" s="95"/>
    </row>
    <row r="67" spans="1:27" s="81" customFormat="1" x14ac:dyDescent="0.25">
      <c r="T67" s="244"/>
    </row>
    <row r="68" spans="1:27" s="81" customFormat="1" x14ac:dyDescent="0.25">
      <c r="T68" s="244"/>
    </row>
    <row r="69" spans="1:27" s="81" customFormat="1" x14ac:dyDescent="0.25">
      <c r="T69" s="244"/>
    </row>
    <row r="70" spans="1:27" s="81" customFormat="1" x14ac:dyDescent="0.25">
      <c r="T70" s="244"/>
    </row>
    <row r="71" spans="1:27" s="81" customFormat="1" x14ac:dyDescent="0.25">
      <c r="T71" s="244"/>
    </row>
    <row r="72" spans="1:27" s="81" customFormat="1" x14ac:dyDescent="0.25">
      <c r="T72" s="244"/>
    </row>
    <row r="73" spans="1:27" s="81" customFormat="1" x14ac:dyDescent="0.25">
      <c r="T73" s="244"/>
    </row>
    <row r="74" spans="1:27" s="81" customFormat="1" x14ac:dyDescent="0.25">
      <c r="T74" s="244"/>
    </row>
    <row r="75" spans="1:27" s="81" customFormat="1" x14ac:dyDescent="0.25">
      <c r="T75" s="244"/>
    </row>
    <row r="76" spans="1:27" s="81" customFormat="1" x14ac:dyDescent="0.25">
      <c r="T76" s="244"/>
    </row>
    <row r="77" spans="1:27" s="81" customFormat="1" x14ac:dyDescent="0.25">
      <c r="T77" s="244"/>
    </row>
    <row r="78" spans="1:27" s="81" customFormat="1" x14ac:dyDescent="0.25">
      <c r="T78" s="244"/>
    </row>
    <row r="79" spans="1:27" s="81" customFormat="1" x14ac:dyDescent="0.25">
      <c r="T79" s="244"/>
    </row>
    <row r="80" spans="1:27" s="81" customFormat="1" x14ac:dyDescent="0.25">
      <c r="T80" s="244"/>
    </row>
    <row r="81" spans="20:20" s="81" customFormat="1" x14ac:dyDescent="0.25">
      <c r="T81" s="244"/>
    </row>
    <row r="82" spans="20:20" s="81" customFormat="1" x14ac:dyDescent="0.25">
      <c r="T82" s="244"/>
    </row>
    <row r="83" spans="20:20" s="81" customFormat="1" x14ac:dyDescent="0.25">
      <c r="T83" s="244"/>
    </row>
    <row r="84" spans="20:20" s="81" customFormat="1" x14ac:dyDescent="0.25">
      <c r="T84" s="244"/>
    </row>
    <row r="85" spans="20:20" s="81" customFormat="1" x14ac:dyDescent="0.25">
      <c r="T85" s="244"/>
    </row>
    <row r="86" spans="20:20" s="81" customFormat="1" x14ac:dyDescent="0.25">
      <c r="T86" s="244"/>
    </row>
    <row r="87" spans="20:20" s="81" customFormat="1" x14ac:dyDescent="0.25">
      <c r="T87" s="244"/>
    </row>
    <row r="88" spans="20:20" s="81" customFormat="1" x14ac:dyDescent="0.25">
      <c r="T88" s="244"/>
    </row>
    <row r="89" spans="20:20" s="81" customFormat="1" x14ac:dyDescent="0.25">
      <c r="T89" s="244"/>
    </row>
    <row r="90" spans="20:20" s="81" customFormat="1" x14ac:dyDescent="0.25">
      <c r="T90" s="244"/>
    </row>
    <row r="91" spans="20:20" s="81" customFormat="1" x14ac:dyDescent="0.25">
      <c r="T91" s="244"/>
    </row>
    <row r="92" spans="20:20" s="81" customFormat="1" x14ac:dyDescent="0.25">
      <c r="T92" s="244"/>
    </row>
    <row r="93" spans="20:20" s="81" customFormat="1" x14ac:dyDescent="0.25">
      <c r="T93" s="244"/>
    </row>
    <row r="94" spans="20:20" s="81" customFormat="1" x14ac:dyDescent="0.25">
      <c r="T94" s="244"/>
    </row>
    <row r="95" spans="20:20" s="81" customFormat="1" x14ac:dyDescent="0.25">
      <c r="T95" s="244"/>
    </row>
    <row r="96" spans="20:20" s="81" customFormat="1" x14ac:dyDescent="0.25">
      <c r="T96" s="244"/>
    </row>
    <row r="97" spans="20:20" s="81" customFormat="1" x14ac:dyDescent="0.25">
      <c r="T97" s="244"/>
    </row>
    <row r="98" spans="20:20" s="81" customFormat="1" x14ac:dyDescent="0.25">
      <c r="T98" s="244"/>
    </row>
    <row r="99" spans="20:20" s="81" customFormat="1" x14ac:dyDescent="0.25">
      <c r="T99" s="244"/>
    </row>
    <row r="100" spans="20:20" s="81" customFormat="1" x14ac:dyDescent="0.25">
      <c r="T100" s="244"/>
    </row>
    <row r="101" spans="20:20" s="81" customFormat="1" x14ac:dyDescent="0.25">
      <c r="T101" s="244"/>
    </row>
    <row r="102" spans="20:20" s="81" customFormat="1" x14ac:dyDescent="0.25">
      <c r="T102" s="244"/>
    </row>
    <row r="103" spans="20:20" s="81" customFormat="1" x14ac:dyDescent="0.25">
      <c r="T103" s="244"/>
    </row>
    <row r="104" spans="20:20" s="81" customFormat="1" x14ac:dyDescent="0.25">
      <c r="T104" s="244"/>
    </row>
    <row r="105" spans="20:20" s="81" customFormat="1" x14ac:dyDescent="0.25">
      <c r="T105" s="244"/>
    </row>
    <row r="106" spans="20:20" s="81" customFormat="1" x14ac:dyDescent="0.25">
      <c r="T106" s="244"/>
    </row>
    <row r="107" spans="20:20" s="81" customFormat="1" x14ac:dyDescent="0.25">
      <c r="T107" s="244"/>
    </row>
    <row r="108" spans="20:20" s="81" customFormat="1" x14ac:dyDescent="0.25">
      <c r="T108" s="244"/>
    </row>
    <row r="109" spans="20:20" s="81" customFormat="1" x14ac:dyDescent="0.25">
      <c r="T109" s="244"/>
    </row>
    <row r="110" spans="20:20" s="81" customFormat="1" x14ac:dyDescent="0.25">
      <c r="T110" s="244"/>
    </row>
    <row r="111" spans="20:20" s="81" customFormat="1" x14ac:dyDescent="0.25">
      <c r="T111" s="244"/>
    </row>
    <row r="112" spans="20:20" s="81" customFormat="1" x14ac:dyDescent="0.25">
      <c r="T112" s="244"/>
    </row>
    <row r="113" spans="20:20" s="81" customFormat="1" x14ac:dyDescent="0.25">
      <c r="T113" s="244"/>
    </row>
    <row r="114" spans="20:20" s="81" customFormat="1" x14ac:dyDescent="0.25">
      <c r="T114" s="244"/>
    </row>
    <row r="115" spans="20:20" s="81" customFormat="1" x14ac:dyDescent="0.25">
      <c r="T115" s="244"/>
    </row>
    <row r="116" spans="20:20" s="81" customFormat="1" x14ac:dyDescent="0.25">
      <c r="T116" s="244"/>
    </row>
    <row r="117" spans="20:20" s="81" customFormat="1" x14ac:dyDescent="0.25">
      <c r="T117" s="244"/>
    </row>
    <row r="118" spans="20:20" s="81" customFormat="1" x14ac:dyDescent="0.25">
      <c r="T118" s="244"/>
    </row>
    <row r="119" spans="20:20" s="81" customFormat="1" x14ac:dyDescent="0.25">
      <c r="T119" s="244"/>
    </row>
    <row r="120" spans="20:20" s="81" customFormat="1" x14ac:dyDescent="0.25">
      <c r="T120" s="244"/>
    </row>
    <row r="121" spans="20:20" s="81" customFormat="1" x14ac:dyDescent="0.25">
      <c r="T121" s="244"/>
    </row>
    <row r="122" spans="20:20" s="81" customFormat="1" x14ac:dyDescent="0.25">
      <c r="T122" s="244"/>
    </row>
    <row r="123" spans="20:20" s="81" customFormat="1" x14ac:dyDescent="0.25">
      <c r="T123" s="244"/>
    </row>
    <row r="124" spans="20:20" s="81" customFormat="1" x14ac:dyDescent="0.25">
      <c r="T124" s="244"/>
    </row>
    <row r="125" spans="20:20" s="81" customFormat="1" x14ac:dyDescent="0.25">
      <c r="T125" s="244"/>
    </row>
    <row r="126" spans="20:20" s="81" customFormat="1" x14ac:dyDescent="0.25">
      <c r="T126" s="244"/>
    </row>
    <row r="127" spans="20:20" s="81" customFormat="1" x14ac:dyDescent="0.25">
      <c r="T127" s="244"/>
    </row>
    <row r="128" spans="20:20" s="81" customFormat="1" x14ac:dyDescent="0.25">
      <c r="T128" s="244"/>
    </row>
    <row r="129" spans="20:20" s="81" customFormat="1" x14ac:dyDescent="0.25">
      <c r="T129" s="244"/>
    </row>
    <row r="130" spans="20:20" s="81" customFormat="1" x14ac:dyDescent="0.25">
      <c r="T130" s="244"/>
    </row>
    <row r="131" spans="20:20" s="81" customFormat="1" x14ac:dyDescent="0.25">
      <c r="T131" s="244"/>
    </row>
    <row r="132" spans="20:20" s="81" customFormat="1" x14ac:dyDescent="0.25">
      <c r="T132" s="244"/>
    </row>
    <row r="133" spans="20:20" s="81" customFormat="1" x14ac:dyDescent="0.25">
      <c r="T133" s="244"/>
    </row>
    <row r="134" spans="20:20" s="81" customFormat="1" x14ac:dyDescent="0.25">
      <c r="T134" s="244"/>
    </row>
    <row r="135" spans="20:20" s="81" customFormat="1" x14ac:dyDescent="0.25">
      <c r="T135" s="244"/>
    </row>
    <row r="136" spans="20:20" s="81" customFormat="1" x14ac:dyDescent="0.25">
      <c r="T136" s="244"/>
    </row>
    <row r="137" spans="20:20" s="81" customFormat="1" x14ac:dyDescent="0.25">
      <c r="T137" s="244"/>
    </row>
    <row r="138" spans="20:20" s="81" customFormat="1" x14ac:dyDescent="0.25">
      <c r="T138" s="244"/>
    </row>
    <row r="139" spans="20:20" s="81" customFormat="1" x14ac:dyDescent="0.25">
      <c r="T139" s="244"/>
    </row>
    <row r="140" spans="20:20" s="81" customFormat="1" x14ac:dyDescent="0.25">
      <c r="T140" s="244"/>
    </row>
    <row r="141" spans="20:20" s="81" customFormat="1" x14ac:dyDescent="0.25">
      <c r="T141" s="244"/>
    </row>
    <row r="142" spans="20:20" s="81" customFormat="1" x14ac:dyDescent="0.25">
      <c r="T142" s="244"/>
    </row>
    <row r="143" spans="20:20" s="81" customFormat="1" x14ac:dyDescent="0.25">
      <c r="T143" s="244"/>
    </row>
    <row r="144" spans="20:20" s="81" customFormat="1" x14ac:dyDescent="0.25">
      <c r="T144" s="244"/>
    </row>
    <row r="145" spans="20:20" s="81" customFormat="1" x14ac:dyDescent="0.25">
      <c r="T145" s="244"/>
    </row>
    <row r="146" spans="20:20" s="81" customFormat="1" x14ac:dyDescent="0.25">
      <c r="T146" s="244"/>
    </row>
    <row r="147" spans="20:20" s="81" customFormat="1" x14ac:dyDescent="0.25">
      <c r="T147" s="244"/>
    </row>
    <row r="148" spans="20:20" s="81" customFormat="1" x14ac:dyDescent="0.25">
      <c r="T148" s="244"/>
    </row>
    <row r="149" spans="20:20" s="81" customFormat="1" x14ac:dyDescent="0.25">
      <c r="T149" s="244"/>
    </row>
    <row r="150" spans="20:20" s="81" customFormat="1" x14ac:dyDescent="0.25">
      <c r="T150" s="244"/>
    </row>
    <row r="151" spans="20:20" s="81" customFormat="1" x14ac:dyDescent="0.25">
      <c r="T151" s="244"/>
    </row>
    <row r="152" spans="20:20" s="81" customFormat="1" x14ac:dyDescent="0.25">
      <c r="T152" s="244"/>
    </row>
    <row r="153" spans="20:20" s="81" customFormat="1" x14ac:dyDescent="0.25">
      <c r="T153" s="244"/>
    </row>
    <row r="154" spans="20:20" s="81" customFormat="1" x14ac:dyDescent="0.25">
      <c r="T154" s="244"/>
    </row>
    <row r="155" spans="20:20" s="81" customFormat="1" x14ac:dyDescent="0.25">
      <c r="T155" s="244"/>
    </row>
    <row r="156" spans="20:20" s="81" customFormat="1" x14ac:dyDescent="0.25">
      <c r="T156" s="244"/>
    </row>
    <row r="157" spans="20:20" s="81" customFormat="1" x14ac:dyDescent="0.25">
      <c r="T157" s="244"/>
    </row>
    <row r="158" spans="20:20" s="81" customFormat="1" x14ac:dyDescent="0.25">
      <c r="T158" s="244"/>
    </row>
    <row r="159" spans="20:20" s="81" customFormat="1" x14ac:dyDescent="0.25">
      <c r="T159" s="244"/>
    </row>
    <row r="160" spans="20:20" s="81" customFormat="1" x14ac:dyDescent="0.25">
      <c r="T160" s="244"/>
    </row>
    <row r="161" spans="20:20" s="81" customFormat="1" x14ac:dyDescent="0.25">
      <c r="T161" s="244"/>
    </row>
    <row r="162" spans="20:20" s="81" customFormat="1" x14ac:dyDescent="0.25">
      <c r="T162" s="244"/>
    </row>
    <row r="163" spans="20:20" s="81" customFormat="1" x14ac:dyDescent="0.25">
      <c r="T163" s="244"/>
    </row>
    <row r="164" spans="20:20" s="81" customFormat="1" x14ac:dyDescent="0.25">
      <c r="T164" s="244"/>
    </row>
    <row r="165" spans="20:20" s="81" customFormat="1" x14ac:dyDescent="0.25">
      <c r="T165" s="244"/>
    </row>
    <row r="166" spans="20:20" s="81" customFormat="1" x14ac:dyDescent="0.25">
      <c r="T166" s="244"/>
    </row>
    <row r="167" spans="20:20" s="81" customFormat="1" x14ac:dyDescent="0.25">
      <c r="T167" s="244"/>
    </row>
    <row r="168" spans="20:20" s="81" customFormat="1" x14ac:dyDescent="0.25">
      <c r="T168" s="244"/>
    </row>
    <row r="169" spans="20:20" s="81" customFormat="1" x14ac:dyDescent="0.25">
      <c r="T169" s="244"/>
    </row>
    <row r="170" spans="20:20" s="81" customFormat="1" x14ac:dyDescent="0.25">
      <c r="T170" s="244"/>
    </row>
    <row r="171" spans="20:20" s="81" customFormat="1" x14ac:dyDescent="0.25">
      <c r="T171" s="244"/>
    </row>
    <row r="172" spans="20:20" s="81" customFormat="1" x14ac:dyDescent="0.25">
      <c r="T172" s="244"/>
    </row>
    <row r="173" spans="20:20" s="81" customFormat="1" x14ac:dyDescent="0.25">
      <c r="T173" s="244"/>
    </row>
    <row r="174" spans="20:20" s="81" customFormat="1" x14ac:dyDescent="0.25">
      <c r="T174" s="244"/>
    </row>
    <row r="175" spans="20:20" s="81" customFormat="1" x14ac:dyDescent="0.25">
      <c r="T175" s="244"/>
    </row>
    <row r="176" spans="20:20" s="81" customFormat="1" x14ac:dyDescent="0.25">
      <c r="T176" s="244"/>
    </row>
    <row r="177" spans="20:20" s="81" customFormat="1" x14ac:dyDescent="0.25">
      <c r="T177" s="244"/>
    </row>
    <row r="178" spans="20:20" s="81" customFormat="1" x14ac:dyDescent="0.25">
      <c r="T178" s="244"/>
    </row>
    <row r="179" spans="20:20" s="81" customFormat="1" x14ac:dyDescent="0.25">
      <c r="T179" s="244"/>
    </row>
    <row r="180" spans="20:20" s="81" customFormat="1" x14ac:dyDescent="0.25">
      <c r="T180" s="244"/>
    </row>
    <row r="181" spans="20:20" s="81" customFormat="1" x14ac:dyDescent="0.25">
      <c r="T181" s="244"/>
    </row>
    <row r="182" spans="20:20" s="81" customFormat="1" x14ac:dyDescent="0.25">
      <c r="T182" s="244"/>
    </row>
    <row r="183" spans="20:20" s="81" customFormat="1" x14ac:dyDescent="0.25">
      <c r="T183" s="244"/>
    </row>
    <row r="184" spans="20:20" s="81" customFormat="1" x14ac:dyDescent="0.25">
      <c r="T184" s="244"/>
    </row>
    <row r="185" spans="20:20" s="81" customFormat="1" x14ac:dyDescent="0.25">
      <c r="T185" s="244"/>
    </row>
    <row r="186" spans="20:20" s="81" customFormat="1" x14ac:dyDescent="0.25">
      <c r="T186" s="244"/>
    </row>
    <row r="187" spans="20:20" s="81" customFormat="1" x14ac:dyDescent="0.25">
      <c r="T187" s="244"/>
    </row>
    <row r="188" spans="20:20" s="81" customFormat="1" x14ac:dyDescent="0.25">
      <c r="T188" s="244"/>
    </row>
    <row r="189" spans="20:20" s="81" customFormat="1" x14ac:dyDescent="0.25">
      <c r="T189" s="244"/>
    </row>
    <row r="190" spans="20:20" s="81" customFormat="1" x14ac:dyDescent="0.25">
      <c r="T190" s="244"/>
    </row>
    <row r="191" spans="20:20" s="81" customFormat="1" x14ac:dyDescent="0.25">
      <c r="T191" s="244"/>
    </row>
    <row r="192" spans="20:20" s="81" customFormat="1" x14ac:dyDescent="0.25">
      <c r="T192" s="244"/>
    </row>
    <row r="193" spans="20:20" s="81" customFormat="1" x14ac:dyDescent="0.25">
      <c r="T193" s="244"/>
    </row>
    <row r="194" spans="20:20" s="81" customFormat="1" x14ac:dyDescent="0.25">
      <c r="T194" s="244"/>
    </row>
    <row r="195" spans="20:20" s="81" customFormat="1" x14ac:dyDescent="0.25">
      <c r="T195" s="244"/>
    </row>
    <row r="196" spans="20:20" s="81" customFormat="1" x14ac:dyDescent="0.25">
      <c r="T196" s="244"/>
    </row>
    <row r="197" spans="20:20" s="81" customFormat="1" x14ac:dyDescent="0.25">
      <c r="T197" s="244"/>
    </row>
    <row r="198" spans="20:20" s="81" customFormat="1" x14ac:dyDescent="0.25">
      <c r="T198" s="244"/>
    </row>
    <row r="199" spans="20:20" s="81" customFormat="1" x14ac:dyDescent="0.25">
      <c r="T199" s="244"/>
    </row>
    <row r="200" spans="20:20" s="81" customFormat="1" x14ac:dyDescent="0.25">
      <c r="T200" s="244"/>
    </row>
    <row r="201" spans="20:20" s="81" customFormat="1" x14ac:dyDescent="0.25">
      <c r="T201" s="244"/>
    </row>
    <row r="202" spans="20:20" s="81" customFormat="1" x14ac:dyDescent="0.25">
      <c r="T202" s="244"/>
    </row>
    <row r="203" spans="20:20" s="81" customFormat="1" x14ac:dyDescent="0.25">
      <c r="T203" s="244"/>
    </row>
    <row r="204" spans="20:20" s="81" customFormat="1" x14ac:dyDescent="0.25">
      <c r="T204" s="244"/>
    </row>
    <row r="205" spans="20:20" s="81" customFormat="1" x14ac:dyDescent="0.25">
      <c r="T205" s="244"/>
    </row>
    <row r="206" spans="20:20" s="81" customFormat="1" x14ac:dyDescent="0.25">
      <c r="T206" s="244"/>
    </row>
    <row r="207" spans="20:20" s="81" customFormat="1" x14ac:dyDescent="0.25">
      <c r="T207" s="244"/>
    </row>
    <row r="208" spans="20:20" s="81" customFormat="1" x14ac:dyDescent="0.25">
      <c r="T208" s="244"/>
    </row>
    <row r="209" spans="20:20" s="81" customFormat="1" x14ac:dyDescent="0.25">
      <c r="T209" s="244"/>
    </row>
    <row r="210" spans="20:20" s="81" customFormat="1" x14ac:dyDescent="0.25">
      <c r="T210" s="244"/>
    </row>
    <row r="211" spans="20:20" s="81" customFormat="1" x14ac:dyDescent="0.25">
      <c r="T211" s="244"/>
    </row>
    <row r="212" spans="20:20" s="81" customFormat="1" x14ac:dyDescent="0.25">
      <c r="T212" s="244"/>
    </row>
    <row r="213" spans="20:20" s="81" customFormat="1" x14ac:dyDescent="0.25">
      <c r="T213" s="244"/>
    </row>
    <row r="214" spans="20:20" s="81" customFormat="1" x14ac:dyDescent="0.25">
      <c r="T214" s="244"/>
    </row>
    <row r="215" spans="20:20" s="81" customFormat="1" x14ac:dyDescent="0.25">
      <c r="T215" s="244"/>
    </row>
    <row r="216" spans="20:20" s="81" customFormat="1" x14ac:dyDescent="0.25">
      <c r="T216" s="244"/>
    </row>
    <row r="217" spans="20:20" s="81" customFormat="1" x14ac:dyDescent="0.25">
      <c r="T217" s="244"/>
    </row>
    <row r="218" spans="20:20" s="81" customFormat="1" x14ac:dyDescent="0.25">
      <c r="T218" s="244"/>
    </row>
    <row r="219" spans="20:20" s="81" customFormat="1" x14ac:dyDescent="0.25">
      <c r="T219" s="244"/>
    </row>
    <row r="220" spans="20:20" s="81" customFormat="1" x14ac:dyDescent="0.25">
      <c r="T220" s="244"/>
    </row>
    <row r="221" spans="20:20" s="81" customFormat="1" x14ac:dyDescent="0.25">
      <c r="T221" s="244"/>
    </row>
    <row r="222" spans="20:20" s="81" customFormat="1" x14ac:dyDescent="0.25">
      <c r="T222" s="244"/>
    </row>
    <row r="223" spans="20:20" s="81" customFormat="1" x14ac:dyDescent="0.25">
      <c r="T223" s="244"/>
    </row>
    <row r="224" spans="20:20" s="81" customFormat="1" x14ac:dyDescent="0.25">
      <c r="T224" s="244"/>
    </row>
    <row r="225" spans="20:20" s="81" customFormat="1" x14ac:dyDescent="0.25">
      <c r="T225" s="244"/>
    </row>
    <row r="226" spans="20:20" s="81" customFormat="1" x14ac:dyDescent="0.25">
      <c r="T226" s="244"/>
    </row>
    <row r="227" spans="20:20" s="81" customFormat="1" x14ac:dyDescent="0.25">
      <c r="T227" s="244"/>
    </row>
    <row r="228" spans="20:20" s="81" customFormat="1" x14ac:dyDescent="0.25">
      <c r="T228" s="244"/>
    </row>
    <row r="229" spans="20:20" s="81" customFormat="1" x14ac:dyDescent="0.25">
      <c r="T229" s="244"/>
    </row>
    <row r="230" spans="20:20" s="81" customFormat="1" x14ac:dyDescent="0.25">
      <c r="T230" s="244"/>
    </row>
    <row r="231" spans="20:20" s="81" customFormat="1" x14ac:dyDescent="0.25">
      <c r="T231" s="244"/>
    </row>
    <row r="232" spans="20:20" s="81" customFormat="1" x14ac:dyDescent="0.25">
      <c r="T232" s="244"/>
    </row>
    <row r="233" spans="20:20" s="81" customFormat="1" x14ac:dyDescent="0.25">
      <c r="T233" s="244"/>
    </row>
    <row r="234" spans="20:20" s="81" customFormat="1" x14ac:dyDescent="0.25">
      <c r="T234" s="244"/>
    </row>
    <row r="235" spans="20:20" s="81" customFormat="1" x14ac:dyDescent="0.25">
      <c r="T235" s="244"/>
    </row>
    <row r="236" spans="20:20" s="81" customFormat="1" x14ac:dyDescent="0.25">
      <c r="T236" s="244"/>
    </row>
    <row r="237" spans="20:20" s="81" customFormat="1" x14ac:dyDescent="0.25">
      <c r="T237" s="244"/>
    </row>
    <row r="238" spans="20:20" s="81" customFormat="1" x14ac:dyDescent="0.25">
      <c r="T238" s="244"/>
    </row>
    <row r="239" spans="20:20" s="81" customFormat="1" x14ac:dyDescent="0.25">
      <c r="T239" s="244"/>
    </row>
    <row r="240" spans="20:20" s="81" customFormat="1" x14ac:dyDescent="0.25">
      <c r="T240" s="244"/>
    </row>
    <row r="241" spans="20:20" s="81" customFormat="1" x14ac:dyDescent="0.25">
      <c r="T241" s="244"/>
    </row>
    <row r="242" spans="20:20" s="81" customFormat="1" x14ac:dyDescent="0.25">
      <c r="T242" s="244"/>
    </row>
    <row r="243" spans="20:20" s="81" customFormat="1" x14ac:dyDescent="0.25">
      <c r="T243" s="244"/>
    </row>
    <row r="244" spans="20:20" s="81" customFormat="1" x14ac:dyDescent="0.25">
      <c r="T244" s="244"/>
    </row>
    <row r="245" spans="20:20" s="81" customFormat="1" x14ac:dyDescent="0.25">
      <c r="T245" s="244"/>
    </row>
    <row r="246" spans="20:20" s="81" customFormat="1" x14ac:dyDescent="0.25">
      <c r="T246" s="244"/>
    </row>
    <row r="247" spans="20:20" s="81" customFormat="1" x14ac:dyDescent="0.25">
      <c r="T247" s="244"/>
    </row>
    <row r="248" spans="20:20" s="81" customFormat="1" x14ac:dyDescent="0.25">
      <c r="T248" s="244"/>
    </row>
    <row r="249" spans="20:20" s="81" customFormat="1" x14ac:dyDescent="0.25">
      <c r="T249" s="244"/>
    </row>
    <row r="250" spans="20:20" s="81" customFormat="1" x14ac:dyDescent="0.25">
      <c r="T250" s="244"/>
    </row>
    <row r="251" spans="20:20" s="81" customFormat="1" x14ac:dyDescent="0.25">
      <c r="T251" s="244"/>
    </row>
    <row r="252" spans="20:20" s="81" customFormat="1" x14ac:dyDescent="0.25">
      <c r="T252" s="244"/>
    </row>
    <row r="253" spans="20:20" s="81" customFormat="1" x14ac:dyDescent="0.25">
      <c r="T253" s="244"/>
    </row>
    <row r="254" spans="20:20" s="81" customFormat="1" x14ac:dyDescent="0.25">
      <c r="T254" s="244"/>
    </row>
    <row r="255" spans="20:20" s="81" customFormat="1" x14ac:dyDescent="0.25">
      <c r="T255" s="244"/>
    </row>
    <row r="256" spans="20:20" s="81" customFormat="1" x14ac:dyDescent="0.25">
      <c r="T256" s="244"/>
    </row>
    <row r="257" spans="20:20" s="81" customFormat="1" x14ac:dyDescent="0.25">
      <c r="T257" s="244"/>
    </row>
    <row r="258" spans="20:20" s="81" customFormat="1" x14ac:dyDescent="0.25">
      <c r="T258" s="244"/>
    </row>
    <row r="259" spans="20:20" s="81" customFormat="1" x14ac:dyDescent="0.25">
      <c r="T259" s="244"/>
    </row>
    <row r="260" spans="20:20" s="81" customFormat="1" x14ac:dyDescent="0.25">
      <c r="T260" s="244"/>
    </row>
    <row r="261" spans="20:20" s="81" customFormat="1" x14ac:dyDescent="0.25">
      <c r="T261" s="244"/>
    </row>
    <row r="262" spans="20:20" s="81" customFormat="1" x14ac:dyDescent="0.25">
      <c r="T262" s="244"/>
    </row>
    <row r="263" spans="20:20" s="81" customFormat="1" x14ac:dyDescent="0.25">
      <c r="T263" s="244"/>
    </row>
    <row r="264" spans="20:20" s="81" customFormat="1" x14ac:dyDescent="0.25">
      <c r="T264" s="244"/>
    </row>
    <row r="265" spans="20:20" s="81" customFormat="1" x14ac:dyDescent="0.25">
      <c r="T265" s="244"/>
    </row>
    <row r="266" spans="20:20" s="81" customFormat="1" x14ac:dyDescent="0.25">
      <c r="T266" s="244"/>
    </row>
    <row r="267" spans="20:20" s="81" customFormat="1" x14ac:dyDescent="0.25">
      <c r="T267" s="244"/>
    </row>
    <row r="268" spans="20:20" s="81" customFormat="1" x14ac:dyDescent="0.25">
      <c r="T268" s="244"/>
    </row>
    <row r="269" spans="20:20" s="81" customFormat="1" x14ac:dyDescent="0.25">
      <c r="T269" s="244"/>
    </row>
    <row r="270" spans="20:20" s="81" customFormat="1" x14ac:dyDescent="0.25">
      <c r="T270" s="244"/>
    </row>
    <row r="271" spans="20:20" s="81" customFormat="1" x14ac:dyDescent="0.25">
      <c r="T271" s="244"/>
    </row>
    <row r="272" spans="20:20" s="81" customFormat="1" x14ac:dyDescent="0.25">
      <c r="T272" s="244"/>
    </row>
    <row r="273" spans="20:20" s="81" customFormat="1" x14ac:dyDescent="0.25">
      <c r="T273" s="244"/>
    </row>
    <row r="274" spans="20:20" s="81" customFormat="1" x14ac:dyDescent="0.25">
      <c r="T274" s="244"/>
    </row>
    <row r="275" spans="20:20" s="81" customFormat="1" x14ac:dyDescent="0.25">
      <c r="T275" s="244"/>
    </row>
    <row r="276" spans="20:20" s="81" customFormat="1" x14ac:dyDescent="0.25">
      <c r="T276" s="244"/>
    </row>
    <row r="277" spans="20:20" s="81" customFormat="1" x14ac:dyDescent="0.25">
      <c r="T277" s="244"/>
    </row>
    <row r="278" spans="20:20" s="81" customFormat="1" x14ac:dyDescent="0.25">
      <c r="T278" s="244"/>
    </row>
    <row r="279" spans="20:20" s="81" customFormat="1" x14ac:dyDescent="0.25">
      <c r="T279" s="244"/>
    </row>
    <row r="280" spans="20:20" s="81" customFormat="1" x14ac:dyDescent="0.25">
      <c r="T280" s="244"/>
    </row>
    <row r="281" spans="20:20" s="81" customFormat="1" x14ac:dyDescent="0.25">
      <c r="T281" s="244"/>
    </row>
    <row r="282" spans="20:20" s="81" customFormat="1" x14ac:dyDescent="0.25">
      <c r="T282" s="244"/>
    </row>
    <row r="283" spans="20:20" s="81" customFormat="1" x14ac:dyDescent="0.25">
      <c r="T283" s="244"/>
    </row>
    <row r="284" spans="20:20" s="81" customFormat="1" x14ac:dyDescent="0.25">
      <c r="T284" s="244"/>
    </row>
    <row r="285" spans="20:20" s="81" customFormat="1" x14ac:dyDescent="0.25">
      <c r="T285" s="244"/>
    </row>
    <row r="286" spans="20:20" s="81" customFormat="1" x14ac:dyDescent="0.25">
      <c r="T286" s="244"/>
    </row>
    <row r="287" spans="20:20" s="81" customFormat="1" x14ac:dyDescent="0.25">
      <c r="T287" s="244"/>
    </row>
    <row r="288" spans="20:20" s="81" customFormat="1" x14ac:dyDescent="0.25">
      <c r="T288" s="244"/>
    </row>
    <row r="289" spans="20:20" s="81" customFormat="1" x14ac:dyDescent="0.25">
      <c r="T289" s="244"/>
    </row>
    <row r="290" spans="20:20" s="81" customFormat="1" x14ac:dyDescent="0.25">
      <c r="T290" s="244"/>
    </row>
    <row r="291" spans="20:20" s="81" customFormat="1" x14ac:dyDescent="0.25">
      <c r="T291" s="244"/>
    </row>
    <row r="292" spans="20:20" s="81" customFormat="1" x14ac:dyDescent="0.25">
      <c r="T292" s="244"/>
    </row>
    <row r="293" spans="20:20" s="81" customFormat="1" x14ac:dyDescent="0.25">
      <c r="T293" s="244"/>
    </row>
    <row r="294" spans="20:20" s="81" customFormat="1" x14ac:dyDescent="0.25">
      <c r="T294" s="244"/>
    </row>
    <row r="295" spans="20:20" s="81" customFormat="1" x14ac:dyDescent="0.25">
      <c r="T295" s="244"/>
    </row>
    <row r="296" spans="20:20" s="81" customFormat="1" x14ac:dyDescent="0.25">
      <c r="T296" s="244"/>
    </row>
    <row r="297" spans="20:20" s="81" customFormat="1" x14ac:dyDescent="0.25">
      <c r="T297" s="244"/>
    </row>
    <row r="298" spans="20:20" s="81" customFormat="1" x14ac:dyDescent="0.25">
      <c r="T298" s="244"/>
    </row>
    <row r="299" spans="20:20" s="81" customFormat="1" x14ac:dyDescent="0.25">
      <c r="T299" s="244"/>
    </row>
    <row r="300" spans="20:20" s="81" customFormat="1" x14ac:dyDescent="0.25">
      <c r="T300" s="244"/>
    </row>
    <row r="301" spans="20:20" s="81" customFormat="1" x14ac:dyDescent="0.25">
      <c r="T301" s="244"/>
    </row>
    <row r="302" spans="20:20" s="81" customFormat="1" x14ac:dyDescent="0.25">
      <c r="T302" s="244"/>
    </row>
    <row r="303" spans="20:20" s="81" customFormat="1" x14ac:dyDescent="0.25">
      <c r="T303" s="244"/>
    </row>
    <row r="304" spans="20:20" s="81" customFormat="1" x14ac:dyDescent="0.25">
      <c r="T304" s="244"/>
    </row>
    <row r="305" spans="20:20" s="81" customFormat="1" x14ac:dyDescent="0.25">
      <c r="T305" s="244"/>
    </row>
    <row r="306" spans="20:20" s="81" customFormat="1" x14ac:dyDescent="0.25">
      <c r="T306" s="244"/>
    </row>
    <row r="307" spans="20:20" s="81" customFormat="1" x14ac:dyDescent="0.25">
      <c r="T307" s="244"/>
    </row>
    <row r="308" spans="20:20" s="81" customFormat="1" x14ac:dyDescent="0.25">
      <c r="T308" s="244"/>
    </row>
    <row r="309" spans="20:20" s="81" customFormat="1" x14ac:dyDescent="0.25">
      <c r="T309" s="244"/>
    </row>
    <row r="310" spans="20:20" s="81" customFormat="1" x14ac:dyDescent="0.25">
      <c r="T310" s="244"/>
    </row>
    <row r="311" spans="20:20" s="81" customFormat="1" x14ac:dyDescent="0.25">
      <c r="T311" s="244"/>
    </row>
    <row r="312" spans="20:20" s="81" customFormat="1" x14ac:dyDescent="0.25">
      <c r="T312" s="244"/>
    </row>
    <row r="313" spans="20:20" s="81" customFormat="1" x14ac:dyDescent="0.25">
      <c r="T313" s="244"/>
    </row>
    <row r="314" spans="20:20" s="81" customFormat="1" x14ac:dyDescent="0.25">
      <c r="T314" s="244"/>
    </row>
    <row r="315" spans="20:20" s="81" customFormat="1" x14ac:dyDescent="0.25">
      <c r="T315" s="244"/>
    </row>
    <row r="316" spans="20:20" s="81" customFormat="1" x14ac:dyDescent="0.25">
      <c r="T316" s="244"/>
    </row>
    <row r="317" spans="20:20" s="81" customFormat="1" x14ac:dyDescent="0.25">
      <c r="T317" s="244"/>
    </row>
    <row r="318" spans="20:20" s="81" customFormat="1" x14ac:dyDescent="0.25">
      <c r="T318" s="244"/>
    </row>
    <row r="319" spans="20:20" s="81" customFormat="1" x14ac:dyDescent="0.25">
      <c r="T319" s="244"/>
    </row>
    <row r="320" spans="20:20" s="81" customFormat="1" x14ac:dyDescent="0.25">
      <c r="T320" s="244"/>
    </row>
    <row r="321" spans="20:20" s="81" customFormat="1" x14ac:dyDescent="0.25">
      <c r="T321" s="244"/>
    </row>
    <row r="322" spans="20:20" s="81" customFormat="1" x14ac:dyDescent="0.25">
      <c r="T322" s="244"/>
    </row>
    <row r="323" spans="20:20" s="81" customFormat="1" x14ac:dyDescent="0.25">
      <c r="T323" s="244"/>
    </row>
    <row r="324" spans="20:20" s="81" customFormat="1" x14ac:dyDescent="0.25">
      <c r="T324" s="244"/>
    </row>
    <row r="325" spans="20:20" s="81" customFormat="1" x14ac:dyDescent="0.25">
      <c r="T325" s="244"/>
    </row>
    <row r="326" spans="20:20" s="81" customFormat="1" x14ac:dyDescent="0.25">
      <c r="T326" s="244"/>
    </row>
    <row r="327" spans="20:20" s="81" customFormat="1" x14ac:dyDescent="0.25">
      <c r="T327" s="244"/>
    </row>
    <row r="328" spans="20:20" s="81" customFormat="1" x14ac:dyDescent="0.25">
      <c r="T328" s="244"/>
    </row>
    <row r="329" spans="20:20" s="81" customFormat="1" x14ac:dyDescent="0.25">
      <c r="T329" s="244"/>
    </row>
    <row r="330" spans="20:20" s="81" customFormat="1" x14ac:dyDescent="0.25">
      <c r="T330" s="244"/>
    </row>
    <row r="331" spans="20:20" s="81" customFormat="1" x14ac:dyDescent="0.25">
      <c r="T331" s="244"/>
    </row>
    <row r="332" spans="20:20" s="81" customFormat="1" x14ac:dyDescent="0.25">
      <c r="T332" s="244"/>
    </row>
    <row r="333" spans="20:20" s="81" customFormat="1" x14ac:dyDescent="0.25">
      <c r="T333" s="244"/>
    </row>
    <row r="334" spans="20:20" s="81" customFormat="1" x14ac:dyDescent="0.25">
      <c r="T334" s="244"/>
    </row>
    <row r="335" spans="20:20" s="81" customFormat="1" x14ac:dyDescent="0.25">
      <c r="T335" s="244"/>
    </row>
    <row r="336" spans="20:20" s="81" customFormat="1" x14ac:dyDescent="0.25">
      <c r="T336" s="244"/>
    </row>
    <row r="337" spans="20:20" s="81" customFormat="1" x14ac:dyDescent="0.25">
      <c r="T337" s="244"/>
    </row>
    <row r="338" spans="20:20" s="81" customFormat="1" x14ac:dyDescent="0.25">
      <c r="T338" s="244"/>
    </row>
    <row r="339" spans="20:20" s="81" customFormat="1" x14ac:dyDescent="0.25">
      <c r="T339" s="244"/>
    </row>
    <row r="340" spans="20:20" s="81" customFormat="1" x14ac:dyDescent="0.25">
      <c r="T340" s="244"/>
    </row>
    <row r="341" spans="20:20" s="81" customFormat="1" x14ac:dyDescent="0.25">
      <c r="T341" s="244"/>
    </row>
    <row r="342" spans="20:20" s="81" customFormat="1" x14ac:dyDescent="0.25">
      <c r="T342" s="244"/>
    </row>
    <row r="343" spans="20:20" s="81" customFormat="1" x14ac:dyDescent="0.25">
      <c r="T343" s="244"/>
    </row>
    <row r="344" spans="20:20" s="81" customFormat="1" x14ac:dyDescent="0.25">
      <c r="T344" s="244"/>
    </row>
    <row r="345" spans="20:20" s="81" customFormat="1" x14ac:dyDescent="0.25">
      <c r="T345" s="244"/>
    </row>
    <row r="346" spans="20:20" s="81" customFormat="1" x14ac:dyDescent="0.25">
      <c r="T346" s="244"/>
    </row>
    <row r="347" spans="20:20" s="81" customFormat="1" x14ac:dyDescent="0.25">
      <c r="T347" s="244"/>
    </row>
    <row r="348" spans="20:20" s="81" customFormat="1" x14ac:dyDescent="0.25">
      <c r="T348" s="244"/>
    </row>
    <row r="349" spans="20:20" s="81" customFormat="1" x14ac:dyDescent="0.25">
      <c r="T349" s="244"/>
    </row>
    <row r="350" spans="20:20" s="81" customFormat="1" x14ac:dyDescent="0.25">
      <c r="T350" s="244"/>
    </row>
    <row r="351" spans="20:20" s="81" customFormat="1" x14ac:dyDescent="0.25">
      <c r="T351" s="244"/>
    </row>
    <row r="352" spans="20:20" s="81" customFormat="1" x14ac:dyDescent="0.25">
      <c r="T352" s="244"/>
    </row>
    <row r="353" spans="20:20" s="81" customFormat="1" x14ac:dyDescent="0.25">
      <c r="T353" s="244"/>
    </row>
    <row r="354" spans="20:20" s="81" customFormat="1" x14ac:dyDescent="0.25">
      <c r="T354" s="244"/>
    </row>
    <row r="355" spans="20:20" s="81" customFormat="1" x14ac:dyDescent="0.25">
      <c r="T355" s="244"/>
    </row>
    <row r="356" spans="20:20" s="81" customFormat="1" x14ac:dyDescent="0.25">
      <c r="T356" s="244"/>
    </row>
    <row r="357" spans="20:20" s="81" customFormat="1" x14ac:dyDescent="0.25">
      <c r="T357" s="244"/>
    </row>
    <row r="358" spans="20:20" s="81" customFormat="1" x14ac:dyDescent="0.25">
      <c r="T358" s="244"/>
    </row>
    <row r="359" spans="20:20" s="81" customFormat="1" x14ac:dyDescent="0.25">
      <c r="T359" s="244"/>
    </row>
    <row r="360" spans="20:20" s="81" customFormat="1" x14ac:dyDescent="0.25">
      <c r="T360" s="244"/>
    </row>
    <row r="361" spans="20:20" s="81" customFormat="1" x14ac:dyDescent="0.25">
      <c r="T361" s="244"/>
    </row>
    <row r="362" spans="20:20" s="81" customFormat="1" x14ac:dyDescent="0.25">
      <c r="T362" s="244"/>
    </row>
    <row r="363" spans="20:20" s="81" customFormat="1" x14ac:dyDescent="0.25">
      <c r="T363" s="244"/>
    </row>
    <row r="364" spans="20:20" s="81" customFormat="1" x14ac:dyDescent="0.25">
      <c r="T364" s="244"/>
    </row>
    <row r="365" spans="20:20" s="81" customFormat="1" x14ac:dyDescent="0.25">
      <c r="T365" s="244"/>
    </row>
    <row r="366" spans="20:20" s="81" customFormat="1" x14ac:dyDescent="0.25">
      <c r="T366" s="244"/>
    </row>
    <row r="367" spans="20:20" s="81" customFormat="1" x14ac:dyDescent="0.25">
      <c r="T367" s="244"/>
    </row>
    <row r="368" spans="20:20" s="81" customFormat="1" x14ac:dyDescent="0.25">
      <c r="T368" s="244"/>
    </row>
    <row r="369" spans="20:20" s="81" customFormat="1" x14ac:dyDescent="0.25">
      <c r="T369" s="244"/>
    </row>
    <row r="370" spans="20:20" s="81" customFormat="1" x14ac:dyDescent="0.25">
      <c r="T370" s="244"/>
    </row>
    <row r="371" spans="20:20" s="81" customFormat="1" x14ac:dyDescent="0.25">
      <c r="T371" s="244"/>
    </row>
    <row r="372" spans="20:20" s="81" customFormat="1" x14ac:dyDescent="0.25">
      <c r="T372" s="244"/>
    </row>
    <row r="373" spans="20:20" s="81" customFormat="1" x14ac:dyDescent="0.25">
      <c r="T373" s="244"/>
    </row>
    <row r="374" spans="20:20" s="81" customFormat="1" x14ac:dyDescent="0.25">
      <c r="T374" s="244"/>
    </row>
    <row r="375" spans="20:20" s="81" customFormat="1" x14ac:dyDescent="0.25">
      <c r="T375" s="244"/>
    </row>
    <row r="376" spans="20:20" s="81" customFormat="1" x14ac:dyDescent="0.25">
      <c r="T376" s="244"/>
    </row>
    <row r="377" spans="20:20" s="81" customFormat="1" x14ac:dyDescent="0.25">
      <c r="T377" s="244"/>
    </row>
    <row r="378" spans="20:20" s="81" customFormat="1" x14ac:dyDescent="0.25">
      <c r="T378" s="244"/>
    </row>
    <row r="379" spans="20:20" s="81" customFormat="1" x14ac:dyDescent="0.25">
      <c r="T379" s="244"/>
    </row>
    <row r="380" spans="20:20" s="81" customFormat="1" x14ac:dyDescent="0.25">
      <c r="T380" s="244"/>
    </row>
    <row r="381" spans="20:20" s="81" customFormat="1" x14ac:dyDescent="0.25">
      <c r="T381" s="244"/>
    </row>
    <row r="382" spans="20:20" s="81" customFormat="1" x14ac:dyDescent="0.25">
      <c r="T382" s="244"/>
    </row>
    <row r="383" spans="20:20" s="81" customFormat="1" x14ac:dyDescent="0.25">
      <c r="T383" s="244"/>
    </row>
    <row r="384" spans="20:20" s="81" customFormat="1" x14ac:dyDescent="0.25">
      <c r="T384" s="244"/>
    </row>
    <row r="385" spans="20:20" s="81" customFormat="1" x14ac:dyDescent="0.25">
      <c r="T385" s="244"/>
    </row>
    <row r="386" spans="20:20" s="81" customFormat="1" x14ac:dyDescent="0.25">
      <c r="T386" s="244"/>
    </row>
  </sheetData>
  <mergeCells count="40">
    <mergeCell ref="B5:P5"/>
    <mergeCell ref="B12:P12"/>
    <mergeCell ref="B10:P10"/>
    <mergeCell ref="B11:P11"/>
    <mergeCell ref="B13:P13"/>
    <mergeCell ref="B14:P14"/>
    <mergeCell ref="B15:P15"/>
    <mergeCell ref="T28:T29"/>
    <mergeCell ref="U28:V28"/>
    <mergeCell ref="W28:X28"/>
    <mergeCell ref="B23:P23"/>
    <mergeCell ref="Y28:Z28"/>
    <mergeCell ref="A26:Z26"/>
    <mergeCell ref="S27:Z27"/>
    <mergeCell ref="A1:P1"/>
    <mergeCell ref="A2:P2"/>
    <mergeCell ref="B4:P4"/>
    <mergeCell ref="A6:A14"/>
    <mergeCell ref="B6:P6"/>
    <mergeCell ref="B7:P7"/>
    <mergeCell ref="B8:P8"/>
    <mergeCell ref="B9:P9"/>
    <mergeCell ref="A25:S25"/>
    <mergeCell ref="B17:P17"/>
    <mergeCell ref="B18:P18"/>
    <mergeCell ref="B19:P19"/>
    <mergeCell ref="B20:P20"/>
    <mergeCell ref="H51:J51"/>
    <mergeCell ref="N51:S51"/>
    <mergeCell ref="N27:R28"/>
    <mergeCell ref="D27:E28"/>
    <mergeCell ref="A27:C28"/>
    <mergeCell ref="F27:M28"/>
    <mergeCell ref="B50:F50"/>
    <mergeCell ref="S28:S29"/>
    <mergeCell ref="A15:A20"/>
    <mergeCell ref="A21:A22"/>
    <mergeCell ref="B21:P21"/>
    <mergeCell ref="B16:P16"/>
    <mergeCell ref="B22:P2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X79"/>
  <sheetViews>
    <sheetView topLeftCell="A13" zoomScaleNormal="100" workbookViewId="0">
      <selection activeCell="A22" sqref="A22:XFD22"/>
    </sheetView>
  </sheetViews>
  <sheetFormatPr baseColWidth="10" defaultColWidth="11.42578125" defaultRowHeight="15" x14ac:dyDescent="0.25"/>
  <cols>
    <col min="1" max="1" width="64" style="245" customWidth="1"/>
    <col min="2" max="2" width="30.140625" style="245" customWidth="1"/>
    <col min="3" max="3" width="17.5703125" style="245" customWidth="1"/>
    <col min="4" max="4" width="15.42578125" style="286" customWidth="1"/>
    <col min="5" max="6" width="17.28515625" style="245" customWidth="1"/>
    <col min="7" max="7" width="11.42578125" style="245"/>
    <col min="8" max="8" width="24.140625" style="245" customWidth="1"/>
    <col min="9" max="10" width="11.42578125" style="245"/>
    <col min="11" max="11" width="15.5703125" style="245" bestFit="1" customWidth="1"/>
    <col min="12" max="16384" width="11.42578125" style="245"/>
  </cols>
  <sheetData>
    <row r="1" spans="1:24" ht="40.5" customHeight="1" x14ac:dyDescent="0.25">
      <c r="A1" s="587" t="s">
        <v>75</v>
      </c>
      <c r="B1" s="587"/>
      <c r="C1" s="587"/>
      <c r="D1" s="587"/>
      <c r="E1" s="587"/>
      <c r="F1" s="587"/>
    </row>
    <row r="2" spans="1:24" ht="42.75" customHeight="1" x14ac:dyDescent="0.25">
      <c r="A2" s="594" t="s">
        <v>255</v>
      </c>
      <c r="B2" s="595"/>
      <c r="C2" s="595"/>
      <c r="D2" s="595"/>
      <c r="E2" s="595"/>
      <c r="F2" s="596"/>
      <c r="G2" s="356"/>
      <c r="H2" s="246"/>
      <c r="I2" s="246"/>
      <c r="J2" s="246"/>
      <c r="K2" s="246"/>
      <c r="L2" s="246"/>
      <c r="M2" s="246"/>
      <c r="N2" s="246"/>
      <c r="O2" s="246"/>
      <c r="P2" s="246"/>
      <c r="Q2" s="246"/>
      <c r="R2" s="246"/>
      <c r="S2" s="246"/>
      <c r="T2" s="246"/>
      <c r="U2" s="246"/>
      <c r="V2" s="246"/>
      <c r="W2" s="246"/>
      <c r="X2" s="246"/>
    </row>
    <row r="3" spans="1:24" ht="20.25" customHeight="1" x14ac:dyDescent="0.25">
      <c r="A3" s="588" t="s">
        <v>241</v>
      </c>
      <c r="B3" s="589"/>
      <c r="C3" s="589"/>
      <c r="D3" s="589"/>
      <c r="E3" s="589"/>
      <c r="F3" s="590"/>
      <c r="G3" s="246"/>
      <c r="H3" s="246"/>
      <c r="I3" s="246"/>
      <c r="J3" s="246"/>
      <c r="K3" s="246"/>
      <c r="L3" s="246"/>
      <c r="M3" s="246"/>
      <c r="N3" s="246"/>
      <c r="O3" s="246"/>
      <c r="P3" s="246"/>
      <c r="Q3" s="246"/>
      <c r="R3" s="246"/>
      <c r="S3" s="246"/>
      <c r="T3" s="246"/>
      <c r="U3" s="246"/>
      <c r="V3" s="246"/>
      <c r="W3" s="246"/>
      <c r="X3" s="246"/>
    </row>
    <row r="4" spans="1:24" ht="20.25" customHeight="1" x14ac:dyDescent="0.25">
      <c r="A4" s="591" t="s">
        <v>242</v>
      </c>
      <c r="B4" s="592"/>
      <c r="C4" s="592"/>
      <c r="D4" s="592"/>
      <c r="E4" s="592"/>
      <c r="F4" s="593"/>
      <c r="G4" s="246"/>
      <c r="H4" s="246"/>
      <c r="I4" s="246"/>
      <c r="J4" s="246"/>
      <c r="K4" s="246"/>
      <c r="L4" s="246"/>
      <c r="M4" s="246"/>
      <c r="N4" s="246"/>
      <c r="O4" s="246"/>
      <c r="P4" s="246"/>
      <c r="Q4" s="246"/>
      <c r="R4" s="246"/>
      <c r="S4" s="246"/>
      <c r="T4" s="246"/>
      <c r="U4" s="246"/>
      <c r="V4" s="246"/>
      <c r="W4" s="246"/>
      <c r="X4" s="246"/>
    </row>
    <row r="5" spans="1:24" ht="20.25" customHeight="1" x14ac:dyDescent="0.25">
      <c r="A5" s="591" t="s">
        <v>76</v>
      </c>
      <c r="B5" s="592"/>
      <c r="C5" s="592"/>
      <c r="D5" s="592"/>
      <c r="E5" s="592"/>
      <c r="F5" s="593"/>
      <c r="G5" s="246"/>
      <c r="H5" s="246"/>
      <c r="I5" s="246"/>
      <c r="J5" s="246"/>
      <c r="K5" s="246"/>
      <c r="L5" s="246"/>
      <c r="M5" s="246"/>
      <c r="N5" s="246"/>
      <c r="O5" s="246"/>
      <c r="P5" s="246"/>
      <c r="Q5" s="246"/>
      <c r="R5" s="246"/>
      <c r="S5" s="246"/>
      <c r="T5" s="246"/>
      <c r="U5" s="246"/>
      <c r="V5" s="246"/>
      <c r="W5" s="246"/>
      <c r="X5" s="246"/>
    </row>
    <row r="6" spans="1:24" ht="20.25" customHeight="1" x14ac:dyDescent="0.25">
      <c r="A6" s="591" t="s">
        <v>77</v>
      </c>
      <c r="B6" s="592"/>
      <c r="C6" s="592"/>
      <c r="D6" s="592"/>
      <c r="E6" s="592"/>
      <c r="F6" s="593"/>
      <c r="G6" s="246"/>
      <c r="H6" s="246"/>
      <c r="I6" s="246"/>
      <c r="J6" s="246"/>
      <c r="K6" s="246"/>
      <c r="L6" s="246"/>
      <c r="M6" s="246"/>
      <c r="N6" s="246"/>
      <c r="O6" s="246"/>
      <c r="P6" s="246"/>
      <c r="Q6" s="246"/>
      <c r="R6" s="246"/>
      <c r="S6" s="246"/>
      <c r="T6" s="246"/>
      <c r="U6" s="246"/>
      <c r="V6" s="246"/>
      <c r="W6" s="246"/>
      <c r="X6" s="246"/>
    </row>
    <row r="7" spans="1:24" ht="20.25" customHeight="1" x14ac:dyDescent="0.25">
      <c r="A7" s="591" t="s">
        <v>78</v>
      </c>
      <c r="B7" s="592"/>
      <c r="C7" s="592"/>
      <c r="D7" s="592"/>
      <c r="E7" s="592"/>
      <c r="F7" s="593"/>
      <c r="G7" s="246"/>
      <c r="H7" s="246"/>
      <c r="I7" s="246"/>
      <c r="J7" s="246"/>
      <c r="K7" s="246"/>
      <c r="L7" s="246"/>
      <c r="M7" s="246"/>
      <c r="N7" s="246"/>
      <c r="O7" s="246"/>
      <c r="P7" s="246"/>
      <c r="Q7" s="246"/>
      <c r="R7" s="246"/>
      <c r="S7" s="246"/>
      <c r="T7" s="246"/>
      <c r="U7" s="246"/>
      <c r="V7" s="246"/>
      <c r="W7" s="246"/>
      <c r="X7" s="246"/>
    </row>
    <row r="8" spans="1:24" ht="20.25" customHeight="1" x14ac:dyDescent="0.25">
      <c r="A8" s="591" t="s">
        <v>252</v>
      </c>
      <c r="B8" s="592"/>
      <c r="C8" s="592"/>
      <c r="D8" s="592"/>
      <c r="E8" s="592"/>
      <c r="F8" s="593"/>
      <c r="G8" s="246"/>
      <c r="H8" s="246"/>
      <c r="I8" s="246"/>
      <c r="J8" s="246"/>
      <c r="K8" s="246"/>
      <c r="L8" s="246"/>
      <c r="M8" s="246"/>
      <c r="N8" s="246"/>
      <c r="O8" s="246"/>
      <c r="P8" s="246"/>
      <c r="Q8" s="246"/>
      <c r="R8" s="246"/>
      <c r="S8" s="246"/>
      <c r="T8" s="246"/>
      <c r="U8" s="246"/>
      <c r="V8" s="246"/>
      <c r="W8" s="246"/>
      <c r="X8" s="246"/>
    </row>
    <row r="9" spans="1:24" ht="20.25" customHeight="1" x14ac:dyDescent="0.25">
      <c r="A9" s="591" t="s">
        <v>253</v>
      </c>
      <c r="B9" s="592"/>
      <c r="C9" s="592"/>
      <c r="D9" s="592"/>
      <c r="E9" s="592"/>
      <c r="F9" s="593"/>
      <c r="G9" s="246"/>
      <c r="H9" s="246"/>
      <c r="I9" s="246"/>
      <c r="J9" s="246"/>
      <c r="K9" s="246"/>
      <c r="L9" s="246"/>
      <c r="M9" s="246"/>
      <c r="N9" s="246"/>
      <c r="O9" s="246"/>
      <c r="P9" s="246"/>
      <c r="Q9" s="246"/>
      <c r="R9" s="246"/>
      <c r="S9" s="246"/>
      <c r="T9" s="246"/>
      <c r="U9" s="246"/>
      <c r="V9" s="246"/>
      <c r="W9" s="246"/>
      <c r="X9" s="246"/>
    </row>
    <row r="10" spans="1:24" ht="20.25" customHeight="1" x14ac:dyDescent="0.25">
      <c r="A10" s="591" t="s">
        <v>243</v>
      </c>
      <c r="B10" s="592"/>
      <c r="C10" s="592"/>
      <c r="D10" s="592"/>
      <c r="E10" s="592"/>
      <c r="F10" s="593"/>
      <c r="G10" s="246"/>
      <c r="H10" s="246"/>
      <c r="I10" s="246"/>
      <c r="J10" s="246"/>
      <c r="K10" s="246"/>
      <c r="L10" s="246"/>
      <c r="M10" s="246"/>
      <c r="N10" s="246"/>
      <c r="O10" s="246"/>
      <c r="P10" s="246"/>
      <c r="Q10" s="246"/>
      <c r="R10" s="246"/>
      <c r="S10" s="246"/>
      <c r="T10" s="246"/>
      <c r="U10" s="246"/>
      <c r="V10" s="246"/>
      <c r="W10" s="246"/>
      <c r="X10" s="246"/>
    </row>
    <row r="11" spans="1:24" ht="20.25" customHeight="1" x14ac:dyDescent="0.25">
      <c r="A11" s="591" t="s">
        <v>244</v>
      </c>
      <c r="B11" s="592"/>
      <c r="C11" s="592"/>
      <c r="D11" s="592"/>
      <c r="E11" s="592"/>
      <c r="F11" s="593"/>
      <c r="G11" s="246"/>
      <c r="H11" s="246"/>
      <c r="I11" s="246"/>
      <c r="J11" s="246"/>
      <c r="K11" s="246"/>
      <c r="L11" s="246"/>
      <c r="M11" s="246"/>
      <c r="N11" s="246"/>
      <c r="O11" s="246"/>
      <c r="P11" s="246"/>
      <c r="Q11" s="246"/>
      <c r="R11" s="246"/>
      <c r="S11" s="246"/>
      <c r="T11" s="246"/>
      <c r="U11" s="246"/>
      <c r="V11" s="246"/>
      <c r="W11" s="246"/>
      <c r="X11" s="246"/>
    </row>
    <row r="12" spans="1:24" ht="20.25" customHeight="1" x14ac:dyDescent="0.25">
      <c r="A12" s="358" t="s">
        <v>791</v>
      </c>
      <c r="B12" s="357"/>
      <c r="C12" s="357"/>
      <c r="D12" s="357"/>
      <c r="E12" s="357"/>
      <c r="F12" s="359"/>
      <c r="G12" s="246"/>
      <c r="H12" s="246"/>
      <c r="I12" s="246"/>
      <c r="J12" s="246"/>
      <c r="K12" s="246"/>
      <c r="L12" s="246"/>
      <c r="M12" s="246"/>
      <c r="N12" s="246"/>
      <c r="O12" s="246"/>
      <c r="P12" s="246"/>
      <c r="Q12" s="246"/>
      <c r="R12" s="246"/>
      <c r="S12" s="246"/>
      <c r="T12" s="246"/>
      <c r="U12" s="246"/>
      <c r="V12" s="246"/>
      <c r="W12" s="246"/>
      <c r="X12" s="246"/>
    </row>
    <row r="13" spans="1:24" ht="34.5" customHeight="1" x14ac:dyDescent="0.25">
      <c r="A13" s="598" t="s">
        <v>795</v>
      </c>
      <c r="B13" s="599"/>
      <c r="C13" s="599"/>
      <c r="D13" s="599"/>
      <c r="E13" s="599"/>
      <c r="F13" s="600"/>
      <c r="G13" s="246"/>
      <c r="H13" s="246"/>
      <c r="I13" s="246"/>
      <c r="J13" s="246"/>
      <c r="K13" s="246"/>
      <c r="L13" s="246"/>
      <c r="M13" s="246"/>
      <c r="N13" s="246"/>
      <c r="O13" s="246"/>
      <c r="P13" s="246"/>
      <c r="Q13" s="246"/>
      <c r="R13" s="246"/>
      <c r="S13" s="246"/>
      <c r="T13" s="246"/>
      <c r="U13" s="246"/>
      <c r="V13" s="246"/>
      <c r="W13" s="246"/>
      <c r="X13" s="246"/>
    </row>
    <row r="14" spans="1:24" ht="36" customHeight="1" x14ac:dyDescent="0.25">
      <c r="A14" s="602" t="s">
        <v>79</v>
      </c>
      <c r="B14" s="602"/>
      <c r="C14" s="602"/>
      <c r="D14" s="602"/>
      <c r="E14" s="602"/>
      <c r="F14" s="602"/>
      <c r="G14" s="246"/>
      <c r="H14" s="246"/>
      <c r="I14" s="246"/>
      <c r="J14" s="246"/>
      <c r="K14" s="246"/>
      <c r="L14" s="246"/>
      <c r="M14" s="246"/>
      <c r="N14" s="246"/>
      <c r="O14" s="246"/>
      <c r="P14" s="246"/>
      <c r="Q14" s="246"/>
      <c r="R14" s="246"/>
      <c r="S14" s="246"/>
      <c r="T14" s="246"/>
      <c r="U14" s="246"/>
      <c r="V14" s="246"/>
      <c r="W14" s="246"/>
      <c r="X14" s="246"/>
    </row>
    <row r="15" spans="1:24" ht="28.5" customHeight="1" x14ac:dyDescent="0.25">
      <c r="A15" s="601" t="s">
        <v>245</v>
      </c>
      <c r="B15" s="601"/>
      <c r="C15" s="601"/>
      <c r="D15" s="601"/>
      <c r="E15" s="601"/>
      <c r="F15" s="601"/>
      <c r="G15" s="246"/>
      <c r="H15" s="246"/>
      <c r="I15" s="246"/>
      <c r="J15" s="246"/>
      <c r="K15" s="246"/>
      <c r="L15" s="246"/>
      <c r="M15" s="246"/>
      <c r="N15" s="246"/>
      <c r="O15" s="246"/>
      <c r="P15" s="246"/>
      <c r="Q15" s="246"/>
      <c r="R15" s="246"/>
      <c r="S15" s="246"/>
      <c r="T15" s="246"/>
      <c r="U15" s="246"/>
      <c r="V15" s="246"/>
      <c r="W15" s="246"/>
      <c r="X15" s="246"/>
    </row>
    <row r="16" spans="1:24" ht="18.75" customHeight="1" x14ac:dyDescent="0.25">
      <c r="A16" s="247" t="s">
        <v>56</v>
      </c>
      <c r="B16" s="247"/>
      <c r="C16" s="247"/>
      <c r="D16" s="247"/>
      <c r="E16" s="247"/>
      <c r="F16" s="247"/>
      <c r="G16" s="248"/>
      <c r="H16" s="246"/>
      <c r="I16" s="246"/>
      <c r="J16" s="246"/>
      <c r="K16" s="246"/>
      <c r="L16" s="246"/>
      <c r="M16" s="246"/>
      <c r="N16" s="246"/>
      <c r="O16" s="246"/>
      <c r="P16" s="246"/>
      <c r="Q16" s="246"/>
      <c r="R16" s="246"/>
      <c r="S16" s="246"/>
      <c r="T16" s="246"/>
      <c r="U16" s="246"/>
      <c r="V16" s="246"/>
      <c r="W16" s="246"/>
      <c r="X16" s="246"/>
    </row>
    <row r="17" spans="1:24" ht="70.5" customHeight="1" x14ac:dyDescent="0.25">
      <c r="A17" s="249" t="s">
        <v>246</v>
      </c>
      <c r="B17" s="249" t="s">
        <v>247</v>
      </c>
      <c r="C17" s="249" t="s">
        <v>80</v>
      </c>
      <c r="D17" s="250" t="s">
        <v>81</v>
      </c>
      <c r="E17" s="249" t="s">
        <v>82</v>
      </c>
      <c r="F17" s="250" t="s">
        <v>83</v>
      </c>
      <c r="G17" s="246"/>
      <c r="I17" s="246"/>
      <c r="J17" s="246"/>
      <c r="K17" s="246"/>
      <c r="L17" s="246"/>
      <c r="M17" s="246"/>
      <c r="N17" s="246"/>
      <c r="O17" s="246"/>
      <c r="P17" s="246"/>
      <c r="Q17" s="246"/>
      <c r="R17" s="246"/>
      <c r="S17" s="246"/>
      <c r="T17" s="246"/>
      <c r="U17" s="246"/>
      <c r="V17" s="246"/>
      <c r="W17" s="246"/>
      <c r="X17" s="246"/>
    </row>
    <row r="18" spans="1:24" ht="18" customHeight="1" x14ac:dyDescent="0.25">
      <c r="A18" s="251" t="s">
        <v>84</v>
      </c>
      <c r="B18" s="252">
        <v>4000000</v>
      </c>
      <c r="C18" s="253">
        <f>+B18*D18</f>
        <v>3600000</v>
      </c>
      <c r="D18" s="254">
        <v>0.9</v>
      </c>
      <c r="E18" s="255">
        <f>+B18*F18</f>
        <v>400000</v>
      </c>
      <c r="F18" s="254">
        <v>0.1</v>
      </c>
      <c r="G18" s="246"/>
      <c r="H18" s="246"/>
      <c r="I18" s="246"/>
      <c r="J18" s="246"/>
      <c r="K18" s="246"/>
      <c r="L18" s="246"/>
      <c r="M18" s="246"/>
      <c r="N18" s="246"/>
      <c r="O18" s="246"/>
      <c r="P18" s="246"/>
      <c r="Q18" s="246"/>
      <c r="R18" s="246"/>
      <c r="S18" s="246"/>
      <c r="T18" s="246"/>
      <c r="U18" s="246"/>
      <c r="V18" s="246"/>
      <c r="W18" s="246"/>
      <c r="X18" s="246"/>
    </row>
    <row r="19" spans="1:24" ht="18" customHeight="1" x14ac:dyDescent="0.25">
      <c r="A19" s="251" t="s">
        <v>85</v>
      </c>
      <c r="B19" s="252">
        <v>3000000</v>
      </c>
      <c r="C19" s="253">
        <f t="shared" ref="C19:C25" si="0">+B19*D19</f>
        <v>2250000</v>
      </c>
      <c r="D19" s="254">
        <v>0.75</v>
      </c>
      <c r="E19" s="255">
        <f t="shared" ref="E19:E23" si="1">+B19*F19</f>
        <v>750000</v>
      </c>
      <c r="F19" s="254">
        <v>0.25</v>
      </c>
      <c r="G19" s="246"/>
      <c r="H19" s="246"/>
      <c r="I19" s="246"/>
      <c r="J19" s="246"/>
      <c r="K19" s="246"/>
      <c r="L19" s="246"/>
      <c r="M19" s="246"/>
      <c r="N19" s="246"/>
      <c r="O19" s="246"/>
      <c r="P19" s="246"/>
      <c r="Q19" s="246"/>
      <c r="R19" s="246"/>
      <c r="S19" s="246"/>
      <c r="T19" s="246"/>
      <c r="U19" s="246"/>
      <c r="V19" s="246"/>
      <c r="W19" s="246"/>
      <c r="X19" s="246"/>
    </row>
    <row r="20" spans="1:24" ht="18" customHeight="1" x14ac:dyDescent="0.25">
      <c r="A20" s="251" t="s">
        <v>86</v>
      </c>
      <c r="B20" s="252">
        <v>100000</v>
      </c>
      <c r="C20" s="253">
        <f t="shared" si="0"/>
        <v>0</v>
      </c>
      <c r="D20" s="254"/>
      <c r="E20" s="255">
        <v>100000</v>
      </c>
      <c r="F20" s="254"/>
      <c r="G20" s="246"/>
      <c r="H20" s="246"/>
      <c r="I20" s="246"/>
      <c r="J20" s="246"/>
      <c r="K20" s="246"/>
      <c r="L20" s="246"/>
      <c r="M20" s="246"/>
      <c r="N20" s="246"/>
      <c r="O20" s="246"/>
      <c r="P20" s="246"/>
      <c r="Q20" s="246"/>
      <c r="R20" s="246"/>
      <c r="S20" s="246"/>
      <c r="T20" s="246"/>
      <c r="U20" s="246"/>
      <c r="V20" s="246"/>
      <c r="W20" s="246"/>
      <c r="X20" s="246"/>
    </row>
    <row r="21" spans="1:24" ht="18" customHeight="1" x14ac:dyDescent="0.25">
      <c r="A21" s="251" t="s">
        <v>87</v>
      </c>
      <c r="B21" s="252">
        <v>400000</v>
      </c>
      <c r="C21" s="253">
        <f t="shared" si="0"/>
        <v>400000</v>
      </c>
      <c r="D21" s="254">
        <v>1</v>
      </c>
      <c r="E21" s="255">
        <f t="shared" si="1"/>
        <v>0</v>
      </c>
      <c r="F21" s="254"/>
      <c r="G21" s="246"/>
      <c r="H21" s="246"/>
      <c r="I21" s="246"/>
      <c r="J21" s="246"/>
      <c r="K21" s="246"/>
      <c r="L21" s="246"/>
      <c r="M21" s="246"/>
      <c r="N21" s="246"/>
      <c r="O21" s="246"/>
      <c r="P21" s="246"/>
      <c r="Q21" s="246"/>
      <c r="R21" s="246"/>
      <c r="S21" s="246"/>
      <c r="T21" s="246"/>
      <c r="U21" s="246"/>
      <c r="V21" s="246"/>
      <c r="W21" s="246"/>
      <c r="X21" s="246"/>
    </row>
    <row r="22" spans="1:24" x14ac:dyDescent="0.25">
      <c r="A22" s="256" t="s">
        <v>823</v>
      </c>
      <c r="B22" s="252">
        <v>700000</v>
      </c>
      <c r="C22" s="253">
        <f t="shared" si="0"/>
        <v>489999.99999999994</v>
      </c>
      <c r="D22" s="254">
        <v>0.7</v>
      </c>
      <c r="E22" s="255">
        <f t="shared" si="1"/>
        <v>210000</v>
      </c>
      <c r="F22" s="254">
        <v>0.3</v>
      </c>
      <c r="G22" s="246"/>
      <c r="H22" s="246"/>
      <c r="I22" s="246"/>
      <c r="J22" s="246"/>
      <c r="K22" s="246"/>
      <c r="L22" s="246"/>
      <c r="M22" s="246"/>
      <c r="N22" s="246"/>
      <c r="O22" s="246"/>
      <c r="P22" s="246"/>
      <c r="Q22" s="246"/>
      <c r="R22" s="246"/>
      <c r="S22" s="246"/>
      <c r="T22" s="246"/>
      <c r="U22" s="246"/>
      <c r="V22" s="246"/>
      <c r="W22" s="246"/>
      <c r="X22" s="246"/>
    </row>
    <row r="23" spans="1:24" ht="18" customHeight="1" x14ac:dyDescent="0.25">
      <c r="A23" s="251" t="s">
        <v>88</v>
      </c>
      <c r="B23" s="252">
        <v>2300000</v>
      </c>
      <c r="C23" s="253">
        <f t="shared" si="0"/>
        <v>2300000</v>
      </c>
      <c r="D23" s="254">
        <v>1</v>
      </c>
      <c r="E23" s="255">
        <f t="shared" si="1"/>
        <v>0</v>
      </c>
      <c r="F23" s="254"/>
      <c r="G23" s="246"/>
      <c r="H23" s="246"/>
      <c r="I23" s="246"/>
      <c r="J23" s="246"/>
      <c r="K23" s="246"/>
      <c r="L23" s="246"/>
      <c r="M23" s="246"/>
      <c r="N23" s="246"/>
      <c r="O23" s="246"/>
      <c r="P23" s="246"/>
      <c r="Q23" s="246"/>
      <c r="R23" s="246"/>
      <c r="S23" s="246"/>
      <c r="T23" s="246"/>
      <c r="U23" s="246"/>
      <c r="V23" s="246"/>
      <c r="W23" s="246"/>
      <c r="X23" s="246"/>
    </row>
    <row r="24" spans="1:24" ht="18" customHeight="1" x14ac:dyDescent="0.25">
      <c r="A24" s="251" t="s">
        <v>89</v>
      </c>
      <c r="B24" s="252">
        <v>3000000</v>
      </c>
      <c r="C24" s="253">
        <f t="shared" si="0"/>
        <v>1500000</v>
      </c>
      <c r="D24" s="254">
        <v>0.5</v>
      </c>
      <c r="E24" s="255">
        <f>+B24*F24</f>
        <v>1500000</v>
      </c>
      <c r="F24" s="254">
        <v>0.5</v>
      </c>
      <c r="G24" s="246"/>
      <c r="H24" s="246"/>
      <c r="I24" s="246"/>
      <c r="J24" s="246"/>
      <c r="K24" s="246"/>
      <c r="L24" s="246"/>
      <c r="M24" s="246"/>
      <c r="N24" s="246"/>
      <c r="O24" s="246"/>
      <c r="P24" s="246"/>
      <c r="Q24" s="246"/>
      <c r="R24" s="246"/>
      <c r="S24" s="246"/>
      <c r="T24" s="246"/>
      <c r="U24" s="246"/>
      <c r="V24" s="246"/>
      <c r="W24" s="246"/>
      <c r="X24" s="246"/>
    </row>
    <row r="25" spans="1:24" ht="18" customHeight="1" x14ac:dyDescent="0.25">
      <c r="A25" s="251" t="s">
        <v>90</v>
      </c>
      <c r="B25" s="252">
        <v>250000</v>
      </c>
      <c r="C25" s="253">
        <f t="shared" si="0"/>
        <v>250000</v>
      </c>
      <c r="D25" s="258">
        <v>1</v>
      </c>
      <c r="E25" s="255"/>
      <c r="F25" s="254"/>
      <c r="G25" s="246"/>
      <c r="H25" s="246"/>
      <c r="I25" s="246"/>
      <c r="J25" s="246"/>
      <c r="K25" s="246"/>
      <c r="L25" s="246"/>
      <c r="M25" s="246"/>
      <c r="N25" s="246"/>
      <c r="O25" s="246"/>
      <c r="P25" s="246"/>
      <c r="Q25" s="246"/>
      <c r="R25" s="246"/>
      <c r="S25" s="246"/>
      <c r="T25" s="246"/>
      <c r="U25" s="246"/>
      <c r="V25" s="246"/>
      <c r="W25" s="246"/>
      <c r="X25" s="246"/>
    </row>
    <row r="26" spans="1:24" ht="18" customHeight="1" x14ac:dyDescent="0.25">
      <c r="A26" s="251" t="s">
        <v>91</v>
      </c>
      <c r="B26" s="251"/>
      <c r="C26" s="253"/>
      <c r="D26" s="259"/>
      <c r="E26" s="252"/>
      <c r="F26" s="260"/>
      <c r="G26" s="246"/>
      <c r="H26" s="246"/>
      <c r="I26" s="246"/>
      <c r="J26" s="246"/>
      <c r="K26" s="246"/>
      <c r="L26" s="246"/>
      <c r="M26" s="246"/>
      <c r="N26" s="246"/>
      <c r="O26" s="246"/>
      <c r="P26" s="246"/>
      <c r="Q26" s="246"/>
      <c r="R26" s="246"/>
      <c r="S26" s="246"/>
      <c r="T26" s="246"/>
      <c r="U26" s="246"/>
      <c r="V26" s="246"/>
      <c r="W26" s="246"/>
      <c r="X26" s="246"/>
    </row>
    <row r="27" spans="1:24" ht="18" customHeight="1" x14ac:dyDescent="0.25">
      <c r="A27" s="251" t="s">
        <v>92</v>
      </c>
      <c r="B27" s="251"/>
      <c r="C27" s="253"/>
      <c r="D27" s="259"/>
      <c r="E27" s="252"/>
      <c r="F27" s="260"/>
      <c r="G27" s="246"/>
      <c r="H27" s="246"/>
      <c r="I27" s="246"/>
      <c r="J27" s="246"/>
      <c r="K27" s="246"/>
      <c r="L27" s="246"/>
      <c r="M27" s="246"/>
      <c r="N27" s="246"/>
      <c r="O27" s="246"/>
      <c r="P27" s="246"/>
      <c r="Q27" s="246"/>
      <c r="R27" s="246"/>
      <c r="S27" s="246"/>
      <c r="T27" s="246"/>
      <c r="U27" s="246"/>
      <c r="V27" s="246"/>
      <c r="W27" s="246"/>
      <c r="X27" s="246"/>
    </row>
    <row r="28" spans="1:24" ht="18" customHeight="1" x14ac:dyDescent="0.25">
      <c r="A28" s="261" t="s">
        <v>248</v>
      </c>
      <c r="B28" s="262">
        <f>SUM(B18:B27)</f>
        <v>13750000</v>
      </c>
      <c r="C28" s="262">
        <f>SUM(C18:C27)</f>
        <v>10790000</v>
      </c>
      <c r="D28" s="261"/>
      <c r="E28" s="262">
        <f>SUM(E18:E27)</f>
        <v>2960000</v>
      </c>
      <c r="F28" s="263"/>
      <c r="G28" s="246"/>
      <c r="H28" s="246"/>
      <c r="I28" s="246"/>
      <c r="J28" s="246"/>
      <c r="K28" s="246"/>
      <c r="L28" s="246"/>
      <c r="M28" s="246"/>
      <c r="N28" s="246"/>
      <c r="O28" s="246"/>
      <c r="P28" s="246"/>
      <c r="Q28" s="246"/>
      <c r="R28" s="246"/>
      <c r="S28" s="246"/>
      <c r="T28" s="246"/>
      <c r="U28" s="246"/>
      <c r="V28" s="246"/>
      <c r="W28" s="246"/>
      <c r="X28" s="246"/>
    </row>
    <row r="29" spans="1:24" ht="18" customHeight="1" x14ac:dyDescent="0.25">
      <c r="A29" s="246"/>
      <c r="B29" s="246"/>
      <c r="C29" s="246"/>
      <c r="D29" s="264"/>
      <c r="E29" s="265"/>
      <c r="F29" s="266"/>
      <c r="G29" s="246"/>
      <c r="H29" s="246"/>
      <c r="I29" s="246"/>
      <c r="J29" s="246"/>
      <c r="K29" s="246"/>
      <c r="L29" s="246"/>
      <c r="M29" s="246"/>
      <c r="N29" s="246"/>
      <c r="O29" s="246"/>
      <c r="P29" s="246"/>
      <c r="Q29" s="246"/>
      <c r="R29" s="246"/>
      <c r="S29" s="246"/>
      <c r="T29" s="246"/>
      <c r="U29" s="246"/>
      <c r="V29" s="246"/>
      <c r="W29" s="246"/>
      <c r="X29" s="246"/>
    </row>
    <row r="30" spans="1:24" ht="18" customHeight="1" x14ac:dyDescent="0.25">
      <c r="A30" s="267" t="s">
        <v>249</v>
      </c>
      <c r="B30" s="89" t="s">
        <v>93</v>
      </c>
      <c r="C30" s="268"/>
      <c r="D30" s="259"/>
      <c r="E30" s="269"/>
      <c r="F30" s="270"/>
      <c r="G30" s="246"/>
      <c r="H30" s="246"/>
      <c r="I30" s="246"/>
      <c r="J30" s="246"/>
      <c r="K30" s="271"/>
      <c r="L30" s="246"/>
      <c r="M30" s="246"/>
      <c r="N30" s="246"/>
      <c r="O30" s="246"/>
      <c r="P30" s="246"/>
      <c r="Q30" s="246"/>
      <c r="R30" s="246"/>
      <c r="S30" s="246"/>
      <c r="T30" s="246"/>
      <c r="U30" s="246"/>
      <c r="V30" s="246"/>
      <c r="W30" s="246"/>
      <c r="X30" s="246"/>
    </row>
    <row r="31" spans="1:24" ht="18" customHeight="1" x14ac:dyDescent="0.25">
      <c r="A31" s="257" t="s">
        <v>94</v>
      </c>
      <c r="B31" s="272">
        <v>3000000</v>
      </c>
      <c r="C31" s="257"/>
      <c r="D31" s="273"/>
      <c r="E31" s="269"/>
      <c r="F31" s="270"/>
      <c r="G31" s="246"/>
      <c r="H31" s="246"/>
      <c r="I31" s="246"/>
      <c r="J31" s="246"/>
      <c r="K31" s="246"/>
      <c r="L31" s="246"/>
      <c r="M31" s="246"/>
      <c r="N31" s="246"/>
      <c r="O31" s="246"/>
      <c r="P31" s="246"/>
      <c r="Q31" s="246"/>
      <c r="R31" s="246"/>
      <c r="S31" s="246"/>
      <c r="T31" s="246"/>
      <c r="U31" s="246"/>
      <c r="V31" s="246"/>
      <c r="W31" s="246"/>
      <c r="X31" s="246"/>
    </row>
    <row r="32" spans="1:24" ht="18" customHeight="1" x14ac:dyDescent="0.25">
      <c r="A32" s="257" t="s">
        <v>95</v>
      </c>
      <c r="B32" s="272">
        <v>750000</v>
      </c>
      <c r="C32" s="257"/>
      <c r="D32" s="273"/>
      <c r="E32" s="269"/>
      <c r="F32" s="270"/>
      <c r="G32" s="246"/>
      <c r="H32" s="246"/>
      <c r="I32" s="246"/>
      <c r="J32" s="246"/>
      <c r="K32" s="246"/>
      <c r="L32" s="246"/>
      <c r="M32" s="246"/>
      <c r="N32" s="246"/>
      <c r="O32" s="246"/>
      <c r="P32" s="246"/>
      <c r="Q32" s="246"/>
      <c r="R32" s="246"/>
      <c r="S32" s="246"/>
      <c r="T32" s="246"/>
      <c r="U32" s="246"/>
      <c r="V32" s="246"/>
      <c r="W32" s="246"/>
      <c r="X32" s="246"/>
    </row>
    <row r="33" spans="1:24" ht="18" customHeight="1" x14ac:dyDescent="0.25">
      <c r="A33" s="257" t="s">
        <v>96</v>
      </c>
      <c r="B33" s="272"/>
      <c r="C33" s="257"/>
      <c r="D33" s="273"/>
      <c r="E33" s="269"/>
      <c r="F33" s="270"/>
      <c r="G33" s="246"/>
      <c r="H33" s="246"/>
      <c r="I33" s="246"/>
      <c r="J33" s="246"/>
      <c r="K33" s="246"/>
      <c r="L33" s="246"/>
      <c r="M33" s="246"/>
      <c r="N33" s="246"/>
      <c r="O33" s="246"/>
      <c r="P33" s="246"/>
      <c r="Q33" s="246"/>
      <c r="R33" s="246"/>
      <c r="S33" s="246"/>
      <c r="T33" s="246"/>
      <c r="U33" s="246"/>
      <c r="V33" s="246"/>
      <c r="W33" s="246"/>
      <c r="X33" s="246"/>
    </row>
    <row r="34" spans="1:24" x14ac:dyDescent="0.25">
      <c r="A34" s="257" t="s">
        <v>92</v>
      </c>
      <c r="B34" s="272"/>
      <c r="C34" s="257"/>
      <c r="D34" s="273"/>
      <c r="E34" s="269"/>
      <c r="F34" s="270"/>
      <c r="G34" s="246"/>
      <c r="H34" s="246"/>
      <c r="I34" s="246"/>
      <c r="J34" s="246"/>
      <c r="K34" s="246"/>
      <c r="L34" s="246"/>
      <c r="M34" s="246"/>
      <c r="N34" s="246"/>
      <c r="O34" s="246"/>
      <c r="P34" s="246"/>
      <c r="Q34" s="246"/>
      <c r="R34" s="246"/>
      <c r="S34" s="246"/>
      <c r="T34" s="246"/>
      <c r="U34" s="246"/>
      <c r="V34" s="246"/>
      <c r="W34" s="246"/>
      <c r="X34" s="246"/>
    </row>
    <row r="35" spans="1:24" x14ac:dyDescent="0.25">
      <c r="A35" s="257" t="s">
        <v>92</v>
      </c>
      <c r="B35" s="272"/>
      <c r="C35" s="257"/>
      <c r="D35" s="273"/>
      <c r="E35" s="269"/>
      <c r="F35" s="270"/>
      <c r="G35" s="246"/>
      <c r="H35" s="246"/>
      <c r="I35" s="246"/>
      <c r="J35" s="246"/>
      <c r="K35" s="246"/>
      <c r="L35" s="246"/>
      <c r="M35" s="246"/>
      <c r="N35" s="246"/>
      <c r="O35" s="246"/>
      <c r="P35" s="246"/>
      <c r="Q35" s="246"/>
      <c r="R35" s="246"/>
      <c r="S35" s="246"/>
      <c r="T35" s="246"/>
      <c r="U35" s="246"/>
      <c r="V35" s="246"/>
      <c r="W35" s="246"/>
      <c r="X35" s="246"/>
    </row>
    <row r="36" spans="1:24" x14ac:dyDescent="0.25">
      <c r="A36" s="261" t="s">
        <v>97</v>
      </c>
      <c r="B36" s="274">
        <f>SUM(B31:B35)</f>
        <v>3750000</v>
      </c>
      <c r="C36" s="261"/>
      <c r="D36" s="261"/>
      <c r="E36" s="261"/>
      <c r="F36" s="263"/>
      <c r="G36" s="246"/>
      <c r="H36" s="246"/>
      <c r="I36" s="246"/>
      <c r="J36" s="246"/>
      <c r="K36" s="246"/>
      <c r="L36" s="246"/>
      <c r="M36" s="246"/>
      <c r="N36" s="246"/>
      <c r="O36" s="246"/>
      <c r="P36" s="246"/>
      <c r="Q36" s="246"/>
      <c r="R36" s="246"/>
      <c r="S36" s="246"/>
      <c r="T36" s="246"/>
      <c r="U36" s="246"/>
      <c r="V36" s="246"/>
      <c r="W36" s="246"/>
      <c r="X36" s="246"/>
    </row>
    <row r="37" spans="1:24" ht="18.75" x14ac:dyDescent="0.25">
      <c r="A37" s="275" t="s">
        <v>251</v>
      </c>
      <c r="B37" s="276">
        <f>+C28-B36</f>
        <v>7040000</v>
      </c>
      <c r="C37" s="275"/>
      <c r="D37" s="277"/>
      <c r="E37" s="278"/>
      <c r="F37" s="279"/>
      <c r="G37" s="246"/>
      <c r="H37" s="246"/>
      <c r="I37" s="246"/>
      <c r="J37" s="246"/>
      <c r="K37" s="246"/>
      <c r="L37" s="246"/>
      <c r="M37" s="246"/>
      <c r="N37" s="246"/>
      <c r="O37" s="246"/>
      <c r="P37" s="246"/>
      <c r="Q37" s="246"/>
      <c r="R37" s="246"/>
      <c r="S37" s="246"/>
      <c r="T37" s="246"/>
      <c r="U37" s="246"/>
      <c r="V37" s="246"/>
      <c r="W37" s="246"/>
      <c r="X37" s="246"/>
    </row>
    <row r="38" spans="1:24" ht="18.75" x14ac:dyDescent="0.3">
      <c r="A38" s="280" t="s">
        <v>796</v>
      </c>
      <c r="B38" s="281">
        <f>B37+B36+E28</f>
        <v>13750000</v>
      </c>
      <c r="C38" s="282"/>
      <c r="D38" s="283"/>
      <c r="E38" s="284"/>
      <c r="F38" s="285"/>
      <c r="G38" s="246"/>
      <c r="H38" s="246"/>
      <c r="I38" s="246"/>
      <c r="J38" s="246"/>
      <c r="K38" s="246"/>
      <c r="L38" s="246"/>
      <c r="M38" s="246"/>
      <c r="N38" s="246"/>
      <c r="O38" s="246"/>
      <c r="P38" s="246"/>
      <c r="Q38" s="246"/>
      <c r="R38" s="246"/>
      <c r="S38" s="246"/>
      <c r="T38" s="246"/>
      <c r="U38" s="246"/>
      <c r="V38" s="246"/>
      <c r="W38" s="246"/>
      <c r="X38" s="246"/>
    </row>
    <row r="39" spans="1:24" ht="21" customHeight="1" x14ac:dyDescent="0.25">
      <c r="A39" s="597"/>
      <c r="B39" s="597"/>
      <c r="C39" s="597"/>
      <c r="D39" s="597"/>
      <c r="E39" s="597"/>
      <c r="F39" s="597"/>
      <c r="G39" s="246"/>
      <c r="H39" s="246"/>
      <c r="I39" s="246"/>
      <c r="J39" s="246"/>
      <c r="K39" s="246"/>
      <c r="L39" s="246"/>
      <c r="M39" s="246"/>
      <c r="N39" s="246"/>
      <c r="O39" s="246"/>
      <c r="P39" s="246"/>
      <c r="Q39" s="246"/>
      <c r="R39" s="246"/>
      <c r="S39" s="246"/>
      <c r="T39" s="246"/>
      <c r="U39" s="246"/>
      <c r="V39" s="246"/>
      <c r="W39" s="246"/>
      <c r="X39" s="246"/>
    </row>
    <row r="40" spans="1:24" x14ac:dyDescent="0.25">
      <c r="A40" s="246"/>
      <c r="B40" s="246"/>
      <c r="C40" s="246"/>
      <c r="D40" s="264"/>
      <c r="E40" s="246"/>
      <c r="F40" s="246"/>
      <c r="G40" s="246"/>
      <c r="H40" s="246"/>
      <c r="I40" s="246"/>
      <c r="J40" s="246"/>
      <c r="K40" s="246"/>
      <c r="L40" s="246"/>
      <c r="M40" s="246"/>
      <c r="N40" s="246"/>
      <c r="O40" s="246"/>
      <c r="P40" s="246"/>
      <c r="Q40" s="246"/>
      <c r="R40" s="246"/>
    </row>
    <row r="41" spans="1:24" x14ac:dyDescent="0.25">
      <c r="A41" s="246"/>
      <c r="B41" s="246"/>
      <c r="C41" s="246"/>
      <c r="D41" s="264"/>
      <c r="E41" s="246"/>
      <c r="F41" s="246"/>
      <c r="G41" s="246"/>
      <c r="H41" s="246"/>
      <c r="I41" s="246"/>
      <c r="J41" s="246"/>
      <c r="K41" s="246"/>
      <c r="L41" s="246"/>
      <c r="M41" s="246"/>
      <c r="N41" s="246"/>
      <c r="O41" s="246"/>
      <c r="P41" s="246"/>
      <c r="Q41" s="246"/>
      <c r="R41" s="246"/>
    </row>
    <row r="42" spans="1:24" x14ac:dyDescent="0.25">
      <c r="A42" s="246"/>
      <c r="B42" s="246"/>
      <c r="C42" s="246"/>
      <c r="D42" s="264"/>
      <c r="E42" s="246"/>
      <c r="F42" s="246"/>
      <c r="G42" s="246"/>
      <c r="H42" s="246"/>
      <c r="I42" s="246"/>
      <c r="J42" s="246"/>
      <c r="K42" s="246"/>
      <c r="L42" s="246"/>
      <c r="M42" s="246"/>
      <c r="N42" s="246"/>
      <c r="O42" s="246"/>
      <c r="P42" s="246"/>
      <c r="Q42" s="246"/>
      <c r="R42" s="246"/>
    </row>
    <row r="43" spans="1:24" x14ac:dyDescent="0.25">
      <c r="A43" s="246"/>
      <c r="B43" s="246"/>
      <c r="C43" s="246"/>
      <c r="D43" s="264"/>
      <c r="E43" s="246"/>
      <c r="F43" s="246"/>
      <c r="G43" s="246"/>
      <c r="H43" s="246"/>
      <c r="I43" s="246"/>
      <c r="J43" s="246"/>
      <c r="K43" s="246"/>
      <c r="L43" s="246"/>
      <c r="M43" s="246"/>
      <c r="N43" s="246"/>
      <c r="O43" s="246"/>
      <c r="P43" s="246"/>
      <c r="Q43" s="246"/>
      <c r="R43" s="246"/>
    </row>
    <row r="44" spans="1:24" x14ac:dyDescent="0.25">
      <c r="A44" s="246"/>
      <c r="B44" s="246"/>
      <c r="C44" s="246"/>
      <c r="D44" s="264"/>
      <c r="E44" s="246"/>
      <c r="F44" s="246"/>
      <c r="G44" s="246"/>
      <c r="H44" s="246"/>
      <c r="I44" s="246"/>
      <c r="J44" s="246"/>
      <c r="K44" s="246"/>
      <c r="L44" s="246"/>
      <c r="M44" s="246"/>
      <c r="N44" s="246"/>
      <c r="O44" s="246"/>
      <c r="P44" s="246"/>
      <c r="Q44" s="246"/>
      <c r="R44" s="246"/>
    </row>
    <row r="45" spans="1:24" x14ac:dyDescent="0.25">
      <c r="A45" s="246"/>
      <c r="B45" s="246"/>
      <c r="C45" s="246"/>
      <c r="D45" s="264"/>
      <c r="E45" s="246"/>
      <c r="F45" s="246"/>
      <c r="G45" s="246"/>
      <c r="H45" s="246"/>
      <c r="I45" s="246"/>
      <c r="J45" s="246"/>
      <c r="K45" s="246"/>
      <c r="L45" s="246"/>
      <c r="M45" s="246"/>
      <c r="N45" s="246"/>
      <c r="O45" s="246"/>
      <c r="P45" s="246"/>
      <c r="Q45" s="246"/>
      <c r="R45" s="246"/>
    </row>
    <row r="46" spans="1:24" x14ac:dyDescent="0.25">
      <c r="A46" s="246"/>
      <c r="B46" s="246"/>
      <c r="C46" s="246"/>
      <c r="D46" s="264"/>
      <c r="E46" s="246"/>
      <c r="F46" s="246"/>
      <c r="G46" s="246"/>
      <c r="H46" s="246"/>
      <c r="I46" s="246"/>
      <c r="J46" s="246"/>
      <c r="K46" s="246"/>
      <c r="L46" s="246"/>
      <c r="M46" s="246"/>
      <c r="N46" s="246"/>
      <c r="O46" s="246"/>
      <c r="P46" s="246"/>
      <c r="Q46" s="246"/>
      <c r="R46" s="246"/>
    </row>
    <row r="47" spans="1:24" x14ac:dyDescent="0.25">
      <c r="A47" s="246"/>
      <c r="B47" s="246"/>
      <c r="C47" s="246"/>
      <c r="D47" s="264"/>
      <c r="E47" s="246"/>
      <c r="F47" s="246"/>
      <c r="G47" s="246"/>
      <c r="H47" s="246"/>
      <c r="I47" s="246"/>
      <c r="J47" s="246"/>
      <c r="K47" s="246"/>
      <c r="L47" s="246"/>
      <c r="M47" s="246"/>
      <c r="N47" s="246"/>
      <c r="O47" s="246"/>
      <c r="P47" s="246"/>
      <c r="Q47" s="246"/>
      <c r="R47" s="246"/>
    </row>
    <row r="48" spans="1:24" x14ac:dyDescent="0.25">
      <c r="A48" s="246"/>
      <c r="B48" s="246"/>
      <c r="C48" s="246"/>
      <c r="D48" s="264"/>
      <c r="E48" s="246"/>
      <c r="F48" s="246"/>
      <c r="G48" s="246"/>
      <c r="H48" s="246"/>
      <c r="I48" s="246"/>
      <c r="J48" s="246"/>
      <c r="K48" s="246"/>
      <c r="L48" s="246"/>
      <c r="M48" s="246"/>
      <c r="N48" s="246"/>
      <c r="O48" s="246"/>
      <c r="P48" s="246"/>
      <c r="Q48" s="246"/>
      <c r="R48" s="246"/>
    </row>
    <row r="49" spans="1:18" x14ac:dyDescent="0.25">
      <c r="A49" s="246"/>
      <c r="B49" s="246"/>
      <c r="C49" s="246"/>
      <c r="D49" s="264"/>
      <c r="E49" s="246"/>
      <c r="F49" s="246"/>
      <c r="G49" s="246"/>
      <c r="H49" s="246"/>
      <c r="I49" s="246"/>
      <c r="J49" s="246"/>
      <c r="K49" s="246"/>
      <c r="L49" s="246"/>
      <c r="M49" s="246"/>
      <c r="N49" s="246"/>
      <c r="O49" s="246"/>
      <c r="P49" s="246"/>
      <c r="Q49" s="246"/>
      <c r="R49" s="246"/>
    </row>
    <row r="50" spans="1:18" x14ac:dyDescent="0.25">
      <c r="A50" s="246"/>
      <c r="B50" s="246"/>
      <c r="C50" s="246"/>
      <c r="D50" s="264"/>
      <c r="E50" s="246"/>
      <c r="F50" s="246"/>
      <c r="G50" s="246"/>
      <c r="H50" s="246"/>
      <c r="I50" s="246"/>
      <c r="J50" s="246"/>
      <c r="K50" s="246"/>
      <c r="L50" s="246"/>
      <c r="M50" s="246"/>
      <c r="N50" s="246"/>
      <c r="O50" s="246"/>
      <c r="P50" s="246"/>
      <c r="Q50" s="246"/>
      <c r="R50" s="246"/>
    </row>
    <row r="51" spans="1:18" x14ac:dyDescent="0.25">
      <c r="A51" s="246"/>
      <c r="B51" s="246"/>
      <c r="C51" s="246"/>
      <c r="D51" s="264"/>
      <c r="E51" s="246"/>
      <c r="F51" s="246"/>
      <c r="G51" s="246"/>
      <c r="H51" s="246"/>
      <c r="I51" s="246"/>
      <c r="J51" s="246"/>
      <c r="K51" s="246"/>
      <c r="L51" s="246"/>
      <c r="M51" s="246"/>
      <c r="N51" s="246"/>
      <c r="O51" s="246"/>
      <c r="P51" s="246"/>
      <c r="Q51" s="246"/>
      <c r="R51" s="246"/>
    </row>
    <row r="52" spans="1:18" x14ac:dyDescent="0.25">
      <c r="A52" s="246"/>
      <c r="B52" s="246"/>
      <c r="C52" s="246"/>
      <c r="D52" s="264"/>
      <c r="E52" s="246"/>
      <c r="F52" s="246"/>
      <c r="G52" s="246"/>
      <c r="H52" s="246"/>
      <c r="I52" s="246"/>
      <c r="J52" s="246"/>
      <c r="K52" s="246"/>
      <c r="L52" s="246"/>
      <c r="M52" s="246"/>
      <c r="N52" s="246"/>
      <c r="O52" s="246"/>
      <c r="P52" s="246"/>
      <c r="Q52" s="246"/>
      <c r="R52" s="246"/>
    </row>
    <row r="53" spans="1:18" x14ac:dyDescent="0.25">
      <c r="A53" s="246"/>
      <c r="B53" s="246"/>
      <c r="C53" s="246"/>
      <c r="D53" s="264"/>
      <c r="E53" s="246"/>
      <c r="F53" s="246"/>
      <c r="G53" s="246"/>
      <c r="H53" s="246"/>
      <c r="I53" s="246"/>
      <c r="J53" s="246"/>
      <c r="K53" s="246"/>
      <c r="L53" s="246"/>
      <c r="M53" s="246"/>
      <c r="N53" s="246"/>
      <c r="O53" s="246"/>
      <c r="P53" s="246"/>
      <c r="Q53" s="246"/>
      <c r="R53" s="246"/>
    </row>
    <row r="54" spans="1:18" x14ac:dyDescent="0.25">
      <c r="A54" s="246"/>
      <c r="B54" s="246"/>
      <c r="C54" s="246"/>
      <c r="D54" s="264"/>
      <c r="E54" s="246"/>
      <c r="F54" s="246"/>
      <c r="G54" s="246"/>
      <c r="H54" s="246"/>
      <c r="I54" s="246"/>
      <c r="J54" s="246"/>
      <c r="K54" s="246"/>
      <c r="L54" s="246"/>
      <c r="M54" s="246"/>
      <c r="N54" s="246"/>
      <c r="O54" s="246"/>
      <c r="P54" s="246"/>
      <c r="Q54" s="246"/>
      <c r="R54" s="246"/>
    </row>
    <row r="55" spans="1:18" x14ac:dyDescent="0.25">
      <c r="A55" s="246"/>
      <c r="B55" s="246"/>
      <c r="C55" s="246"/>
      <c r="D55" s="264"/>
      <c r="E55" s="246"/>
      <c r="F55" s="246"/>
      <c r="G55" s="246"/>
      <c r="H55" s="246"/>
      <c r="I55" s="246"/>
      <c r="J55" s="246"/>
      <c r="K55" s="246"/>
      <c r="L55" s="246"/>
      <c r="M55" s="246"/>
      <c r="N55" s="246"/>
      <c r="O55" s="246"/>
      <c r="P55" s="246"/>
      <c r="Q55" s="246"/>
      <c r="R55" s="246"/>
    </row>
    <row r="56" spans="1:18" x14ac:dyDescent="0.25">
      <c r="A56" s="246"/>
      <c r="B56" s="246"/>
      <c r="C56" s="246"/>
      <c r="D56" s="264"/>
      <c r="E56" s="246"/>
      <c r="F56" s="246"/>
      <c r="G56" s="246"/>
      <c r="H56" s="246"/>
      <c r="I56" s="246"/>
      <c r="J56" s="246"/>
      <c r="K56" s="246"/>
      <c r="L56" s="246"/>
      <c r="M56" s="246"/>
      <c r="N56" s="246"/>
      <c r="O56" s="246"/>
      <c r="P56" s="246"/>
      <c r="Q56" s="246"/>
      <c r="R56" s="246"/>
    </row>
    <row r="57" spans="1:18" x14ac:dyDescent="0.25">
      <c r="A57" s="246"/>
      <c r="B57" s="246"/>
      <c r="C57" s="246"/>
      <c r="D57" s="264"/>
      <c r="E57" s="246"/>
      <c r="F57" s="246"/>
      <c r="G57" s="246"/>
      <c r="H57" s="246"/>
      <c r="I57" s="246"/>
      <c r="J57" s="246"/>
      <c r="K57" s="246"/>
      <c r="L57" s="246"/>
      <c r="M57" s="246"/>
      <c r="N57" s="246"/>
      <c r="O57" s="246"/>
      <c r="P57" s="246"/>
      <c r="Q57" s="246"/>
      <c r="R57" s="246"/>
    </row>
    <row r="58" spans="1:18" x14ac:dyDescent="0.25">
      <c r="A58" s="246"/>
      <c r="B58" s="246"/>
      <c r="C58" s="246"/>
      <c r="D58" s="264"/>
      <c r="E58" s="246"/>
      <c r="F58" s="246"/>
      <c r="G58" s="246"/>
      <c r="H58" s="246"/>
      <c r="I58" s="246"/>
      <c r="J58" s="246"/>
      <c r="K58" s="246"/>
      <c r="L58" s="246"/>
      <c r="M58" s="246"/>
      <c r="N58" s="246"/>
      <c r="O58" s="246"/>
      <c r="P58" s="246"/>
      <c r="Q58" s="246"/>
      <c r="R58" s="246"/>
    </row>
    <row r="59" spans="1:18" x14ac:dyDescent="0.25">
      <c r="A59" s="246"/>
      <c r="B59" s="246"/>
      <c r="C59" s="246"/>
      <c r="D59" s="264"/>
      <c r="E59" s="246"/>
      <c r="F59" s="246"/>
      <c r="G59" s="246"/>
      <c r="H59" s="246"/>
      <c r="I59" s="246"/>
      <c r="J59" s="246"/>
      <c r="K59" s="246"/>
      <c r="L59" s="246"/>
      <c r="M59" s="246"/>
      <c r="N59" s="246"/>
      <c r="O59" s="246"/>
      <c r="P59" s="246"/>
      <c r="Q59" s="246"/>
      <c r="R59" s="246"/>
    </row>
    <row r="60" spans="1:18" x14ac:dyDescent="0.25">
      <c r="A60" s="246"/>
      <c r="B60" s="246"/>
      <c r="C60" s="246"/>
      <c r="D60" s="264"/>
      <c r="E60" s="246"/>
      <c r="F60" s="246"/>
      <c r="G60" s="246"/>
      <c r="H60" s="246"/>
      <c r="I60" s="246"/>
      <c r="J60" s="246"/>
      <c r="K60" s="246"/>
      <c r="L60" s="246"/>
      <c r="M60" s="246"/>
      <c r="N60" s="246"/>
      <c r="O60" s="246"/>
      <c r="P60" s="246"/>
      <c r="Q60" s="246"/>
      <c r="R60" s="246"/>
    </row>
    <row r="61" spans="1:18" x14ac:dyDescent="0.25">
      <c r="A61" s="246"/>
      <c r="B61" s="246"/>
      <c r="C61" s="246"/>
      <c r="D61" s="264"/>
      <c r="E61" s="246"/>
      <c r="F61" s="246"/>
      <c r="G61" s="246"/>
      <c r="H61" s="246"/>
      <c r="I61" s="246"/>
      <c r="J61" s="246"/>
      <c r="K61" s="246"/>
      <c r="L61" s="246"/>
      <c r="M61" s="246"/>
      <c r="N61" s="246"/>
      <c r="O61" s="246"/>
      <c r="P61" s="246"/>
      <c r="Q61" s="246"/>
      <c r="R61" s="246"/>
    </row>
    <row r="62" spans="1:18" x14ac:dyDescent="0.25">
      <c r="A62" s="246"/>
      <c r="B62" s="246"/>
      <c r="C62" s="246"/>
      <c r="D62" s="264"/>
      <c r="E62" s="246"/>
      <c r="F62" s="246"/>
      <c r="G62" s="246"/>
      <c r="H62" s="246"/>
      <c r="I62" s="246"/>
      <c r="J62" s="246"/>
      <c r="K62" s="246"/>
      <c r="L62" s="246"/>
      <c r="M62" s="246"/>
      <c r="N62" s="246"/>
      <c r="O62" s="246"/>
      <c r="P62" s="246"/>
      <c r="Q62" s="246"/>
      <c r="R62" s="246"/>
    </row>
    <row r="63" spans="1:18" x14ac:dyDescent="0.25">
      <c r="A63" s="246"/>
      <c r="B63" s="246"/>
      <c r="C63" s="246"/>
      <c r="D63" s="264"/>
      <c r="E63" s="246"/>
      <c r="F63" s="246"/>
      <c r="G63" s="246"/>
      <c r="H63" s="246"/>
      <c r="I63" s="246"/>
      <c r="J63" s="246"/>
      <c r="K63" s="246"/>
      <c r="L63" s="246"/>
      <c r="M63" s="246"/>
      <c r="N63" s="246"/>
      <c r="O63" s="246"/>
      <c r="P63" s="246"/>
      <c r="Q63" s="246"/>
      <c r="R63" s="246"/>
    </row>
    <row r="64" spans="1:18" x14ac:dyDescent="0.25">
      <c r="A64" s="246"/>
      <c r="B64" s="246"/>
      <c r="C64" s="246"/>
      <c r="D64" s="264"/>
      <c r="E64" s="246"/>
      <c r="F64" s="246"/>
      <c r="G64" s="246"/>
      <c r="H64" s="246"/>
      <c r="I64" s="246"/>
      <c r="J64" s="246"/>
      <c r="K64" s="246"/>
      <c r="L64" s="246"/>
      <c r="M64" s="246"/>
      <c r="N64" s="246"/>
      <c r="O64" s="246"/>
      <c r="P64" s="246"/>
      <c r="Q64" s="246"/>
      <c r="R64" s="246"/>
    </row>
    <row r="65" spans="1:18" x14ac:dyDescent="0.25">
      <c r="A65" s="246"/>
      <c r="B65" s="246"/>
      <c r="C65" s="246"/>
      <c r="D65" s="264"/>
      <c r="E65" s="246"/>
      <c r="F65" s="246"/>
      <c r="G65" s="246"/>
      <c r="H65" s="246"/>
      <c r="I65" s="246"/>
      <c r="J65" s="246"/>
      <c r="K65" s="246"/>
      <c r="L65" s="246"/>
      <c r="M65" s="246"/>
      <c r="N65" s="246"/>
      <c r="O65" s="246"/>
      <c r="P65" s="246"/>
      <c r="Q65" s="246"/>
      <c r="R65" s="246"/>
    </row>
    <row r="66" spans="1:18" x14ac:dyDescent="0.25">
      <c r="A66" s="246"/>
      <c r="B66" s="246"/>
      <c r="C66" s="246"/>
      <c r="D66" s="264"/>
      <c r="E66" s="246"/>
      <c r="F66" s="246"/>
      <c r="G66" s="246"/>
      <c r="H66" s="246"/>
      <c r="I66" s="246"/>
      <c r="J66" s="246"/>
      <c r="K66" s="246"/>
      <c r="L66" s="246"/>
      <c r="M66" s="246"/>
      <c r="N66" s="246"/>
      <c r="O66" s="246"/>
      <c r="P66" s="246"/>
      <c r="Q66" s="246"/>
      <c r="R66" s="246"/>
    </row>
    <row r="67" spans="1:18" x14ac:dyDescent="0.25">
      <c r="A67" s="246"/>
      <c r="B67" s="246"/>
      <c r="C67" s="246"/>
      <c r="D67" s="264"/>
      <c r="E67" s="246"/>
      <c r="F67" s="246"/>
      <c r="G67" s="246"/>
      <c r="H67" s="246"/>
      <c r="I67" s="246"/>
      <c r="J67" s="246"/>
      <c r="K67" s="246"/>
      <c r="L67" s="246"/>
      <c r="M67" s="246"/>
      <c r="N67" s="246"/>
      <c r="O67" s="246"/>
      <c r="P67" s="246"/>
      <c r="Q67" s="246"/>
      <c r="R67" s="246"/>
    </row>
    <row r="68" spans="1:18" x14ac:dyDescent="0.25">
      <c r="A68" s="246"/>
      <c r="B68" s="246"/>
      <c r="C68" s="246"/>
      <c r="D68" s="264"/>
      <c r="E68" s="246"/>
      <c r="F68" s="246"/>
      <c r="G68" s="246"/>
      <c r="H68" s="246"/>
      <c r="I68" s="246"/>
      <c r="J68" s="246"/>
      <c r="K68" s="246"/>
      <c r="L68" s="246"/>
      <c r="M68" s="246"/>
      <c r="N68" s="246"/>
      <c r="O68" s="246"/>
      <c r="P68" s="246"/>
      <c r="Q68" s="246"/>
      <c r="R68" s="246"/>
    </row>
    <row r="69" spans="1:18" x14ac:dyDescent="0.25">
      <c r="A69" s="246"/>
      <c r="B69" s="246"/>
      <c r="C69" s="246"/>
      <c r="D69" s="264"/>
      <c r="E69" s="246"/>
      <c r="F69" s="246"/>
      <c r="G69" s="246"/>
      <c r="H69" s="246"/>
      <c r="I69" s="246"/>
      <c r="J69" s="246"/>
      <c r="K69" s="246"/>
      <c r="L69" s="246"/>
      <c r="M69" s="246"/>
      <c r="N69" s="246"/>
      <c r="O69" s="246"/>
      <c r="P69" s="246"/>
      <c r="Q69" s="246"/>
      <c r="R69" s="246"/>
    </row>
    <row r="70" spans="1:18" x14ac:dyDescent="0.25">
      <c r="A70" s="246"/>
      <c r="B70" s="246"/>
      <c r="C70" s="246"/>
      <c r="D70" s="264"/>
      <c r="E70" s="246"/>
      <c r="F70" s="246"/>
      <c r="G70" s="246"/>
      <c r="H70" s="246"/>
      <c r="I70" s="246"/>
      <c r="J70" s="246"/>
      <c r="K70" s="246"/>
      <c r="L70" s="246"/>
      <c r="M70" s="246"/>
      <c r="N70" s="246"/>
      <c r="O70" s="246"/>
      <c r="P70" s="246"/>
      <c r="Q70" s="246"/>
      <c r="R70" s="246"/>
    </row>
    <row r="71" spans="1:18" x14ac:dyDescent="0.25">
      <c r="A71" s="246"/>
      <c r="B71" s="246"/>
      <c r="C71" s="246"/>
      <c r="D71" s="264"/>
      <c r="E71" s="246"/>
      <c r="F71" s="246"/>
      <c r="G71" s="246"/>
      <c r="H71" s="246"/>
      <c r="I71" s="246"/>
      <c r="J71" s="246"/>
      <c r="K71" s="246"/>
      <c r="L71" s="246"/>
      <c r="M71" s="246"/>
      <c r="N71" s="246"/>
      <c r="O71" s="246"/>
      <c r="P71" s="246"/>
      <c r="Q71" s="246"/>
      <c r="R71" s="246"/>
    </row>
    <row r="72" spans="1:18" x14ac:dyDescent="0.25">
      <c r="A72" s="246"/>
      <c r="B72" s="246"/>
      <c r="C72" s="246"/>
      <c r="D72" s="264"/>
      <c r="E72" s="246"/>
      <c r="F72" s="246"/>
      <c r="G72" s="246"/>
      <c r="H72" s="246"/>
      <c r="I72" s="246"/>
      <c r="J72" s="246"/>
      <c r="K72" s="246"/>
      <c r="L72" s="246"/>
      <c r="M72" s="246"/>
      <c r="N72" s="246"/>
      <c r="O72" s="246"/>
      <c r="P72" s="246"/>
      <c r="Q72" s="246"/>
      <c r="R72" s="246"/>
    </row>
    <row r="73" spans="1:18" x14ac:dyDescent="0.25">
      <c r="A73" s="246"/>
      <c r="B73" s="246"/>
      <c r="C73" s="246"/>
      <c r="D73" s="264"/>
      <c r="E73" s="246"/>
      <c r="F73" s="246"/>
      <c r="G73" s="246"/>
      <c r="H73" s="246"/>
      <c r="I73" s="246"/>
      <c r="J73" s="246"/>
      <c r="K73" s="246"/>
      <c r="L73" s="246"/>
      <c r="M73" s="246"/>
      <c r="N73" s="246"/>
      <c r="O73" s="246"/>
      <c r="P73" s="246"/>
      <c r="Q73" s="246"/>
      <c r="R73" s="246"/>
    </row>
    <row r="74" spans="1:18" x14ac:dyDescent="0.25">
      <c r="A74" s="246"/>
      <c r="B74" s="246"/>
      <c r="C74" s="246"/>
      <c r="D74" s="264"/>
      <c r="E74" s="246"/>
      <c r="F74" s="246"/>
      <c r="G74" s="246"/>
      <c r="H74" s="246"/>
      <c r="I74" s="246"/>
      <c r="J74" s="246"/>
      <c r="K74" s="246"/>
      <c r="L74" s="246"/>
      <c r="M74" s="246"/>
      <c r="N74" s="246"/>
      <c r="O74" s="246"/>
      <c r="P74" s="246"/>
      <c r="Q74" s="246"/>
      <c r="R74" s="246"/>
    </row>
    <row r="79" spans="1:18" x14ac:dyDescent="0.25">
      <c r="D79" s="245"/>
    </row>
  </sheetData>
  <mergeCells count="15">
    <mergeCell ref="A39:F39"/>
    <mergeCell ref="A7:F7"/>
    <mergeCell ref="A9:F9"/>
    <mergeCell ref="A8:F8"/>
    <mergeCell ref="A10:F10"/>
    <mergeCell ref="A11:F11"/>
    <mergeCell ref="A13:F13"/>
    <mergeCell ref="A15:F15"/>
    <mergeCell ref="A14:F14"/>
    <mergeCell ref="A1:F1"/>
    <mergeCell ref="A3:F3"/>
    <mergeCell ref="A4:F4"/>
    <mergeCell ref="A5:F5"/>
    <mergeCell ref="A6:F6"/>
    <mergeCell ref="A2:F2"/>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FC01A-B962-447D-8B7D-E251E888162B}">
  <sheetPr>
    <tabColor rgb="FFFFFF00"/>
  </sheetPr>
  <dimension ref="A1:AW42"/>
  <sheetViews>
    <sheetView zoomScale="70" zoomScaleNormal="70" workbookViewId="0">
      <selection activeCell="A9" sqref="A9"/>
    </sheetView>
  </sheetViews>
  <sheetFormatPr baseColWidth="10" defaultRowHeight="15" x14ac:dyDescent="0.25"/>
  <cols>
    <col min="1" max="1" width="16.42578125" style="95" customWidth="1"/>
    <col min="2" max="2" width="11.42578125" style="95"/>
    <col min="3" max="3" width="13.5703125" style="95" customWidth="1"/>
    <col min="4" max="4" width="20.28515625" style="95" customWidth="1"/>
    <col min="5" max="5" width="16.85546875" style="95" customWidth="1"/>
    <col min="6" max="9" width="11.42578125" style="95"/>
    <col min="10" max="10" width="13" style="95" customWidth="1"/>
    <col min="11" max="11" width="13.28515625" style="95" customWidth="1"/>
    <col min="12" max="16" width="11.42578125" style="95"/>
    <col min="17" max="49" width="11.42578125" style="81"/>
    <col min="50" max="16384" width="11.42578125" style="95"/>
  </cols>
  <sheetData>
    <row r="1" spans="1:17" ht="18.75" customHeight="1" x14ac:dyDescent="0.25">
      <c r="A1" s="607" t="s">
        <v>160</v>
      </c>
      <c r="B1" s="608"/>
      <c r="C1" s="608"/>
      <c r="D1" s="608"/>
      <c r="E1" s="608"/>
      <c r="F1" s="608"/>
      <c r="G1" s="608"/>
      <c r="H1" s="608"/>
      <c r="I1" s="608"/>
      <c r="J1" s="608"/>
      <c r="K1" s="608"/>
      <c r="L1" s="608"/>
      <c r="M1" s="608"/>
      <c r="N1" s="608"/>
      <c r="O1" s="608"/>
      <c r="P1" s="609"/>
      <c r="Q1" s="2"/>
    </row>
    <row r="2" spans="1:17" ht="15.75" x14ac:dyDescent="0.25">
      <c r="A2" s="612" t="s">
        <v>161</v>
      </c>
      <c r="B2" s="613"/>
      <c r="C2" s="613"/>
      <c r="D2" s="613"/>
      <c r="E2" s="613"/>
      <c r="F2" s="613"/>
      <c r="G2" s="613"/>
      <c r="H2" s="613"/>
      <c r="I2" s="613"/>
      <c r="J2" s="613"/>
      <c r="K2" s="613"/>
      <c r="L2" s="613"/>
      <c r="M2" s="613"/>
      <c r="N2" s="613"/>
      <c r="O2" s="613"/>
      <c r="P2" s="613"/>
      <c r="Q2" s="287"/>
    </row>
    <row r="3" spans="1:17" ht="16.5" thickBot="1" x14ac:dyDescent="0.3">
      <c r="A3" s="614" t="s">
        <v>162</v>
      </c>
      <c r="B3" s="615"/>
      <c r="C3" s="615"/>
      <c r="D3" s="615"/>
      <c r="E3" s="615"/>
      <c r="F3" s="615"/>
      <c r="G3" s="615"/>
      <c r="H3" s="615"/>
      <c r="I3" s="615"/>
      <c r="J3" s="615"/>
      <c r="K3" s="615"/>
      <c r="L3" s="615"/>
      <c r="M3" s="615"/>
      <c r="N3" s="615"/>
      <c r="O3" s="615"/>
      <c r="P3" s="615"/>
      <c r="Q3" s="248"/>
    </row>
    <row r="4" spans="1:17" ht="19.5" thickBot="1" x14ac:dyDescent="0.35">
      <c r="A4" s="248"/>
      <c r="B4" s="248"/>
      <c r="C4" s="248"/>
      <c r="D4" s="360"/>
      <c r="E4" s="360"/>
      <c r="F4" s="360"/>
      <c r="G4" s="360"/>
      <c r="H4" s="360"/>
      <c r="I4" s="360"/>
      <c r="J4" s="360"/>
      <c r="K4" s="360"/>
      <c r="L4" s="360"/>
      <c r="M4" s="360"/>
      <c r="N4" s="360"/>
      <c r="O4" s="360"/>
      <c r="P4" s="360"/>
      <c r="Q4" s="248"/>
    </row>
    <row r="5" spans="1:17" ht="15.75" thickBot="1" x14ac:dyDescent="0.3">
      <c r="A5" s="616" t="s">
        <v>163</v>
      </c>
      <c r="B5" s="617" t="s">
        <v>164</v>
      </c>
      <c r="C5" s="617" t="s">
        <v>165</v>
      </c>
      <c r="D5" s="617" t="s">
        <v>166</v>
      </c>
      <c r="E5" s="618"/>
      <c r="F5" s="618"/>
      <c r="G5" s="618"/>
      <c r="H5" s="618"/>
      <c r="I5" s="618"/>
      <c r="J5" s="618"/>
      <c r="K5" s="618"/>
      <c r="L5" s="618"/>
      <c r="M5" s="618"/>
      <c r="N5" s="618"/>
      <c r="O5" s="617"/>
      <c r="P5" s="619"/>
      <c r="Q5" s="248"/>
    </row>
    <row r="6" spans="1:17" ht="15.75" thickBot="1" x14ac:dyDescent="0.3">
      <c r="A6" s="616"/>
      <c r="B6" s="617"/>
      <c r="C6" s="617"/>
      <c r="D6" s="620" t="s">
        <v>167</v>
      </c>
      <c r="E6" s="623" t="s">
        <v>168</v>
      </c>
      <c r="F6" s="626" t="s">
        <v>169</v>
      </c>
      <c r="G6" s="627"/>
      <c r="H6" s="628"/>
      <c r="I6" s="626" t="s">
        <v>170</v>
      </c>
      <c r="J6" s="627"/>
      <c r="K6" s="629" t="s">
        <v>171</v>
      </c>
      <c r="L6" s="627"/>
      <c r="M6" s="626" t="s">
        <v>172</v>
      </c>
      <c r="N6" s="627"/>
      <c r="O6" s="626" t="s">
        <v>173</v>
      </c>
      <c r="P6" s="630"/>
      <c r="Q6" s="248"/>
    </row>
    <row r="7" spans="1:17" ht="15.75" thickBot="1" x14ac:dyDescent="0.3">
      <c r="A7" s="616"/>
      <c r="B7" s="617"/>
      <c r="C7" s="617"/>
      <c r="D7" s="621"/>
      <c r="E7" s="624"/>
      <c r="F7" s="631" t="s">
        <v>174</v>
      </c>
      <c r="G7" s="635" t="s">
        <v>175</v>
      </c>
      <c r="H7" s="605" t="s">
        <v>176</v>
      </c>
      <c r="I7" s="631" t="s">
        <v>177</v>
      </c>
      <c r="J7" s="632"/>
      <c r="K7" s="633" t="s">
        <v>177</v>
      </c>
      <c r="L7" s="632"/>
      <c r="M7" s="631" t="s">
        <v>177</v>
      </c>
      <c r="N7" s="632"/>
      <c r="O7" s="610" t="s">
        <v>177</v>
      </c>
      <c r="P7" s="611"/>
      <c r="Q7" s="248"/>
    </row>
    <row r="8" spans="1:17" ht="39" customHeight="1" thickBot="1" x14ac:dyDescent="0.3">
      <c r="A8" s="616"/>
      <c r="B8" s="617"/>
      <c r="C8" s="617"/>
      <c r="D8" s="622"/>
      <c r="E8" s="625"/>
      <c r="F8" s="610"/>
      <c r="G8" s="636"/>
      <c r="H8" s="606"/>
      <c r="I8" s="3" t="s">
        <v>175</v>
      </c>
      <c r="J8" s="79" t="s">
        <v>176</v>
      </c>
      <c r="K8" s="4" t="s">
        <v>175</v>
      </c>
      <c r="L8" s="79" t="s">
        <v>176</v>
      </c>
      <c r="M8" s="3" t="s">
        <v>175</v>
      </c>
      <c r="N8" s="79" t="s">
        <v>176</v>
      </c>
      <c r="O8" s="5" t="s">
        <v>175</v>
      </c>
      <c r="P8" s="288" t="s">
        <v>176</v>
      </c>
      <c r="Q8" s="248"/>
    </row>
    <row r="9" spans="1:17" ht="201.75" customHeight="1" x14ac:dyDescent="0.25">
      <c r="A9" s="289" t="s">
        <v>178</v>
      </c>
      <c r="B9" s="290" t="s">
        <v>179</v>
      </c>
      <c r="C9" s="290" t="s">
        <v>180</v>
      </c>
      <c r="D9" s="291" t="s">
        <v>181</v>
      </c>
      <c r="E9" s="292">
        <v>10000</v>
      </c>
      <c r="F9" s="293">
        <v>2023</v>
      </c>
      <c r="G9" s="294">
        <v>6000</v>
      </c>
      <c r="H9" s="295">
        <f>(G9/E9)</f>
        <v>0.6</v>
      </c>
      <c r="I9" s="293">
        <v>0</v>
      </c>
      <c r="J9" s="296">
        <f>(I9/E9)</f>
        <v>0</v>
      </c>
      <c r="K9" s="293">
        <v>100</v>
      </c>
      <c r="L9" s="296">
        <f>(K9/E9)</f>
        <v>0.01</v>
      </c>
      <c r="M9" s="293">
        <v>500</v>
      </c>
      <c r="N9" s="296">
        <f>(M9/E9)</f>
        <v>0.05</v>
      </c>
      <c r="O9" s="293">
        <f>G9+I9+K9+M9</f>
        <v>6600</v>
      </c>
      <c r="P9" s="297">
        <f>(O9/E9)</f>
        <v>0.66</v>
      </c>
      <c r="Q9" s="248"/>
    </row>
    <row r="10" spans="1:17" x14ac:dyDescent="0.25">
      <c r="A10" s="298"/>
      <c r="B10" s="299"/>
      <c r="C10" s="300"/>
      <c r="D10" s="300"/>
      <c r="E10" s="301"/>
      <c r="F10" s="302"/>
      <c r="G10" s="303"/>
      <c r="H10" s="304"/>
      <c r="I10" s="302"/>
      <c r="J10" s="305"/>
      <c r="K10" s="302"/>
      <c r="L10" s="306"/>
      <c r="M10" s="302"/>
      <c r="N10" s="306"/>
      <c r="O10" s="307"/>
      <c r="P10" s="308"/>
      <c r="Q10" s="248"/>
    </row>
    <row r="11" spans="1:17" x14ac:dyDescent="0.25">
      <c r="A11" s="298"/>
      <c r="B11" s="309"/>
      <c r="C11" s="310"/>
      <c r="D11" s="310"/>
      <c r="E11" s="311"/>
      <c r="F11" s="312"/>
      <c r="G11" s="313"/>
      <c r="H11" s="314"/>
      <c r="I11" s="312"/>
      <c r="J11" s="305"/>
      <c r="K11" s="312"/>
      <c r="L11" s="306"/>
      <c r="M11" s="312"/>
      <c r="N11" s="306"/>
      <c r="O11" s="307"/>
      <c r="P11" s="308"/>
      <c r="Q11" s="248"/>
    </row>
    <row r="12" spans="1:17" x14ac:dyDescent="0.25">
      <c r="A12" s="298"/>
      <c r="B12" s="309"/>
      <c r="C12" s="310"/>
      <c r="D12" s="310"/>
      <c r="E12" s="311"/>
      <c r="F12" s="312"/>
      <c r="G12" s="313"/>
      <c r="H12" s="314"/>
      <c r="I12" s="312"/>
      <c r="J12" s="305"/>
      <c r="K12" s="312"/>
      <c r="L12" s="306"/>
      <c r="M12" s="312"/>
      <c r="N12" s="306"/>
      <c r="O12" s="307"/>
      <c r="P12" s="308"/>
      <c r="Q12" s="248"/>
    </row>
    <row r="13" spans="1:17" x14ac:dyDescent="0.25">
      <c r="A13" s="298"/>
      <c r="B13" s="309"/>
      <c r="C13" s="310"/>
      <c r="D13" s="310"/>
      <c r="E13" s="311"/>
      <c r="F13" s="312"/>
      <c r="G13" s="313"/>
      <c r="H13" s="314"/>
      <c r="I13" s="312"/>
      <c r="J13" s="305"/>
      <c r="K13" s="312"/>
      <c r="L13" s="306"/>
      <c r="M13" s="312"/>
      <c r="N13" s="306"/>
      <c r="O13" s="307"/>
      <c r="P13" s="308"/>
      <c r="Q13" s="248"/>
    </row>
    <row r="14" spans="1:17" x14ac:dyDescent="0.25">
      <c r="A14" s="298"/>
      <c r="B14" s="309"/>
      <c r="C14" s="310"/>
      <c r="D14" s="310"/>
      <c r="E14" s="311"/>
      <c r="F14" s="312"/>
      <c r="G14" s="313"/>
      <c r="H14" s="314"/>
      <c r="I14" s="312"/>
      <c r="J14" s="305"/>
      <c r="K14" s="312"/>
      <c r="L14" s="306"/>
      <c r="M14" s="312"/>
      <c r="N14" s="306"/>
      <c r="O14" s="307"/>
      <c r="P14" s="308"/>
      <c r="Q14" s="248"/>
    </row>
    <row r="15" spans="1:17" x14ac:dyDescent="0.25">
      <c r="A15" s="298"/>
      <c r="B15" s="309"/>
      <c r="C15" s="310"/>
      <c r="D15" s="310"/>
      <c r="E15" s="311"/>
      <c r="F15" s="312"/>
      <c r="G15" s="313"/>
      <c r="H15" s="314"/>
      <c r="I15" s="312"/>
      <c r="J15" s="305"/>
      <c r="K15" s="312"/>
      <c r="L15" s="306"/>
      <c r="M15" s="312"/>
      <c r="N15" s="306"/>
      <c r="O15" s="307"/>
      <c r="P15" s="308"/>
      <c r="Q15" s="248"/>
    </row>
    <row r="16" spans="1:17" x14ac:dyDescent="0.25">
      <c r="A16" s="298"/>
      <c r="B16" s="309"/>
      <c r="C16" s="310"/>
      <c r="D16" s="310"/>
      <c r="E16" s="311"/>
      <c r="F16" s="312"/>
      <c r="G16" s="313"/>
      <c r="H16" s="314"/>
      <c r="I16" s="312"/>
      <c r="J16" s="305"/>
      <c r="K16" s="312"/>
      <c r="L16" s="306"/>
      <c r="M16" s="312"/>
      <c r="N16" s="306"/>
      <c r="O16" s="307"/>
      <c r="P16" s="308"/>
      <c r="Q16" s="248"/>
    </row>
    <row r="17" spans="1:17" x14ac:dyDescent="0.25">
      <c r="A17" s="298"/>
      <c r="B17" s="309"/>
      <c r="C17" s="310"/>
      <c r="D17" s="310"/>
      <c r="E17" s="311"/>
      <c r="F17" s="312"/>
      <c r="G17" s="313"/>
      <c r="H17" s="314"/>
      <c r="I17" s="312"/>
      <c r="J17" s="305"/>
      <c r="K17" s="312"/>
      <c r="L17" s="306"/>
      <c r="M17" s="312"/>
      <c r="N17" s="306"/>
      <c r="O17" s="307"/>
      <c r="P17" s="308"/>
      <c r="Q17" s="248"/>
    </row>
    <row r="18" spans="1:17" x14ac:dyDescent="0.25">
      <c r="A18" s="298"/>
      <c r="B18" s="309"/>
      <c r="C18" s="309"/>
      <c r="D18" s="309"/>
      <c r="E18" s="315"/>
      <c r="F18" s="312"/>
      <c r="G18" s="316"/>
      <c r="H18" s="317"/>
      <c r="I18" s="312"/>
      <c r="J18" s="305"/>
      <c r="K18" s="312"/>
      <c r="L18" s="306"/>
      <c r="M18" s="312"/>
      <c r="N18" s="306"/>
      <c r="O18" s="307"/>
      <c r="P18" s="308"/>
      <c r="Q18" s="248"/>
    </row>
    <row r="19" spans="1:17" x14ac:dyDescent="0.25">
      <c r="A19" s="298"/>
      <c r="B19" s="309"/>
      <c r="C19" s="309"/>
      <c r="D19" s="309"/>
      <c r="E19" s="315"/>
      <c r="F19" s="312"/>
      <c r="G19" s="316"/>
      <c r="H19" s="317"/>
      <c r="I19" s="312"/>
      <c r="J19" s="305"/>
      <c r="K19" s="312"/>
      <c r="L19" s="306"/>
      <c r="M19" s="312"/>
      <c r="N19" s="306"/>
      <c r="O19" s="307"/>
      <c r="P19" s="308"/>
      <c r="Q19" s="248"/>
    </row>
    <row r="20" spans="1:17" x14ac:dyDescent="0.25">
      <c r="A20" s="298"/>
      <c r="B20" s="309"/>
      <c r="C20" s="309"/>
      <c r="D20" s="309"/>
      <c r="E20" s="315"/>
      <c r="F20" s="312"/>
      <c r="G20" s="316"/>
      <c r="H20" s="317"/>
      <c r="I20" s="318"/>
      <c r="J20" s="305"/>
      <c r="K20" s="318"/>
      <c r="L20" s="306"/>
      <c r="M20" s="318"/>
      <c r="N20" s="306"/>
      <c r="O20" s="307"/>
      <c r="P20" s="308"/>
      <c r="Q20" s="248"/>
    </row>
    <row r="21" spans="1:17" ht="15.75" thickBot="1" x14ac:dyDescent="0.3">
      <c r="A21" s="298"/>
      <c r="B21" s="319"/>
      <c r="C21" s="319"/>
      <c r="D21" s="319"/>
      <c r="E21" s="320"/>
      <c r="F21" s="321"/>
      <c r="G21" s="322"/>
      <c r="H21" s="323"/>
      <c r="I21" s="321"/>
      <c r="J21" s="324"/>
      <c r="K21" s="321"/>
      <c r="L21" s="325"/>
      <c r="M21" s="321"/>
      <c r="N21" s="325"/>
      <c r="O21" s="326"/>
      <c r="P21" s="327"/>
      <c r="Q21" s="248"/>
    </row>
    <row r="22" spans="1:17" x14ac:dyDescent="0.25">
      <c r="A22" s="328"/>
      <c r="B22" s="328"/>
      <c r="C22" s="328"/>
      <c r="D22" s="328"/>
      <c r="E22" s="328"/>
      <c r="F22" s="328"/>
      <c r="G22" s="328"/>
      <c r="H22" s="328"/>
      <c r="I22" s="328"/>
      <c r="J22" s="328"/>
      <c r="K22" s="328"/>
      <c r="L22" s="328"/>
      <c r="M22" s="328"/>
      <c r="N22" s="328"/>
      <c r="O22" s="328"/>
      <c r="P22" s="328"/>
      <c r="Q22" s="248"/>
    </row>
    <row r="23" spans="1:17" x14ac:dyDescent="0.25">
      <c r="A23" s="329"/>
      <c r="B23" s="329"/>
      <c r="C23" s="329"/>
      <c r="D23" s="329"/>
      <c r="E23" s="329"/>
      <c r="F23" s="329"/>
      <c r="G23" s="329"/>
      <c r="H23" s="329"/>
      <c r="I23" s="329"/>
      <c r="J23" s="329"/>
      <c r="K23" s="329"/>
      <c r="L23" s="329"/>
      <c r="M23" s="329"/>
      <c r="N23" s="329"/>
      <c r="O23" s="329"/>
      <c r="P23" s="329"/>
      <c r="Q23" s="248"/>
    </row>
    <row r="24" spans="1:17" x14ac:dyDescent="0.25">
      <c r="A24" s="329"/>
      <c r="B24" s="329"/>
      <c r="C24" s="329"/>
      <c r="D24" s="329"/>
      <c r="E24" s="329"/>
      <c r="F24" s="329"/>
      <c r="G24" s="329"/>
      <c r="H24" s="329"/>
      <c r="I24" s="329"/>
      <c r="J24" s="329"/>
      <c r="K24" s="329"/>
      <c r="L24" s="329"/>
      <c r="M24" s="329"/>
      <c r="N24" s="329"/>
      <c r="O24" s="329"/>
      <c r="P24" s="329"/>
      <c r="Q24" s="248"/>
    </row>
    <row r="25" spans="1:17" ht="15.75" x14ac:dyDescent="0.25">
      <c r="A25" s="634"/>
      <c r="B25" s="634"/>
      <c r="C25" s="634"/>
      <c r="D25" s="634"/>
      <c r="E25" s="634"/>
      <c r="F25" s="634"/>
      <c r="G25" s="634"/>
      <c r="H25" s="634"/>
      <c r="I25" s="634"/>
      <c r="J25" s="634"/>
      <c r="K25" s="634"/>
      <c r="L25" s="634"/>
      <c r="M25" s="634"/>
      <c r="N25" s="634"/>
      <c r="O25" s="634"/>
      <c r="P25" s="634"/>
      <c r="Q25" s="248"/>
    </row>
    <row r="26" spans="1:17" x14ac:dyDescent="0.25">
      <c r="A26" s="330"/>
      <c r="B26" s="330"/>
      <c r="C26" s="330"/>
      <c r="D26" s="330"/>
      <c r="E26" s="330"/>
      <c r="F26" s="330"/>
      <c r="G26" s="330"/>
      <c r="H26" s="330"/>
      <c r="I26" s="330"/>
      <c r="J26" s="330"/>
      <c r="K26" s="330"/>
      <c r="L26" s="330"/>
      <c r="M26" s="331"/>
      <c r="N26" s="332"/>
      <c r="O26" s="331"/>
      <c r="P26" s="332"/>
      <c r="Q26" s="248"/>
    </row>
    <row r="27" spans="1:17" x14ac:dyDescent="0.25">
      <c r="A27" s="604"/>
      <c r="B27" s="604"/>
      <c r="C27" s="604"/>
      <c r="D27" s="604"/>
      <c r="E27" s="604"/>
      <c r="F27" s="604"/>
      <c r="G27" s="604"/>
      <c r="H27" s="604"/>
      <c r="I27" s="604"/>
      <c r="J27" s="604"/>
      <c r="K27" s="604"/>
      <c r="L27" s="604"/>
      <c r="M27" s="604"/>
      <c r="N27" s="604"/>
      <c r="O27" s="77"/>
      <c r="P27" s="77"/>
      <c r="Q27" s="248"/>
    </row>
    <row r="28" spans="1:17" x14ac:dyDescent="0.25">
      <c r="A28" s="604"/>
      <c r="B28" s="604"/>
      <c r="C28" s="604"/>
      <c r="D28" s="604"/>
      <c r="E28" s="604"/>
      <c r="F28" s="604"/>
      <c r="G28" s="604"/>
      <c r="H28" s="604"/>
      <c r="I28" s="604"/>
      <c r="J28" s="604"/>
      <c r="K28" s="604"/>
      <c r="L28" s="604"/>
      <c r="M28" s="604"/>
      <c r="N28" s="604"/>
      <c r="O28" s="604"/>
      <c r="P28" s="604"/>
      <c r="Q28" s="248"/>
    </row>
    <row r="29" spans="1:17" x14ac:dyDescent="0.25">
      <c r="A29" s="604"/>
      <c r="B29" s="604"/>
      <c r="C29" s="604"/>
      <c r="D29" s="604"/>
      <c r="E29" s="604"/>
      <c r="F29" s="604"/>
      <c r="G29" s="603"/>
      <c r="H29" s="603"/>
      <c r="I29" s="604"/>
      <c r="J29" s="604"/>
      <c r="K29" s="604"/>
      <c r="L29" s="604"/>
      <c r="M29" s="604"/>
      <c r="N29" s="604"/>
      <c r="O29" s="604"/>
      <c r="P29" s="604"/>
      <c r="Q29" s="248"/>
    </row>
    <row r="30" spans="1:17" x14ac:dyDescent="0.25">
      <c r="A30" s="604"/>
      <c r="B30" s="604"/>
      <c r="C30" s="604"/>
      <c r="D30" s="604"/>
      <c r="E30" s="604"/>
      <c r="F30" s="604"/>
      <c r="G30" s="603"/>
      <c r="H30" s="603"/>
      <c r="I30" s="78"/>
      <c r="J30" s="78"/>
      <c r="K30" s="78"/>
      <c r="L30" s="78"/>
      <c r="M30" s="78"/>
      <c r="N30" s="78"/>
      <c r="O30" s="78"/>
      <c r="P30" s="78"/>
      <c r="Q30" s="248"/>
    </row>
    <row r="31" spans="1:17" x14ac:dyDescent="0.25">
      <c r="A31" s="333"/>
      <c r="B31" s="333"/>
      <c r="C31" s="333"/>
      <c r="D31" s="333"/>
      <c r="E31" s="333"/>
      <c r="F31" s="333"/>
      <c r="G31" s="333"/>
      <c r="H31" s="333"/>
      <c r="I31" s="333"/>
      <c r="J31" s="333"/>
      <c r="K31" s="333"/>
      <c r="L31" s="333"/>
      <c r="M31" s="333"/>
      <c r="N31" s="333"/>
      <c r="O31" s="333"/>
      <c r="P31" s="333"/>
      <c r="Q31" s="248"/>
    </row>
    <row r="32" spans="1:17" x14ac:dyDescent="0.25">
      <c r="A32" s="333"/>
      <c r="B32" s="333"/>
      <c r="C32" s="333"/>
      <c r="D32" s="333"/>
      <c r="E32" s="333"/>
      <c r="F32" s="333"/>
      <c r="G32" s="333"/>
      <c r="H32" s="333"/>
      <c r="I32" s="333"/>
      <c r="J32" s="333"/>
      <c r="K32" s="333"/>
      <c r="L32" s="333"/>
      <c r="M32" s="333"/>
      <c r="N32" s="333"/>
      <c r="O32" s="333"/>
      <c r="P32" s="333"/>
      <c r="Q32" s="248"/>
    </row>
    <row r="33" spans="1:17" x14ac:dyDescent="0.25">
      <c r="A33" s="333"/>
      <c r="B33" s="333"/>
      <c r="C33" s="333"/>
      <c r="D33" s="333"/>
      <c r="E33" s="333"/>
      <c r="F33" s="333"/>
      <c r="G33" s="333"/>
      <c r="H33" s="333"/>
      <c r="I33" s="333"/>
      <c r="J33" s="333"/>
      <c r="K33" s="333"/>
      <c r="L33" s="333"/>
      <c r="M33" s="333"/>
      <c r="N33" s="333"/>
      <c r="O33" s="333"/>
      <c r="P33" s="333"/>
      <c r="Q33" s="248"/>
    </row>
    <row r="34" spans="1:17" x14ac:dyDescent="0.25">
      <c r="A34" s="333"/>
      <c r="B34" s="333"/>
      <c r="C34" s="333"/>
      <c r="D34" s="333"/>
      <c r="E34" s="333"/>
      <c r="F34" s="333"/>
      <c r="G34" s="333"/>
      <c r="H34" s="333"/>
      <c r="I34" s="333"/>
      <c r="J34" s="333"/>
      <c r="K34" s="333"/>
      <c r="L34" s="333"/>
      <c r="M34" s="333"/>
      <c r="N34" s="333"/>
      <c r="O34" s="333"/>
      <c r="P34" s="333"/>
      <c r="Q34" s="248"/>
    </row>
    <row r="35" spans="1:17" x14ac:dyDescent="0.25">
      <c r="A35" s="333"/>
      <c r="B35" s="333"/>
      <c r="C35" s="333"/>
      <c r="D35" s="333"/>
      <c r="E35" s="333"/>
      <c r="F35" s="333"/>
      <c r="G35" s="333"/>
      <c r="H35" s="333"/>
      <c r="I35" s="333"/>
      <c r="J35" s="333"/>
      <c r="K35" s="333"/>
      <c r="L35" s="333"/>
      <c r="M35" s="333"/>
      <c r="N35" s="333"/>
      <c r="O35" s="333"/>
      <c r="P35" s="333"/>
      <c r="Q35" s="248"/>
    </row>
    <row r="36" spans="1:17" x14ac:dyDescent="0.25">
      <c r="A36" s="333"/>
      <c r="B36" s="333"/>
      <c r="C36" s="333"/>
      <c r="D36" s="333"/>
      <c r="E36" s="333"/>
      <c r="F36" s="333"/>
      <c r="G36" s="333"/>
      <c r="H36" s="333"/>
      <c r="I36" s="333"/>
      <c r="J36" s="333"/>
      <c r="K36" s="333"/>
      <c r="L36" s="333"/>
      <c r="M36" s="333"/>
      <c r="N36" s="333"/>
      <c r="O36" s="333"/>
      <c r="P36" s="333"/>
      <c r="Q36" s="248"/>
    </row>
    <row r="37" spans="1:17" x14ac:dyDescent="0.25">
      <c r="A37" s="333"/>
      <c r="B37" s="333"/>
      <c r="C37" s="333"/>
      <c r="D37" s="333"/>
      <c r="E37" s="333"/>
      <c r="F37" s="333"/>
      <c r="G37" s="333"/>
      <c r="H37" s="333"/>
      <c r="I37" s="333"/>
      <c r="J37" s="333"/>
      <c r="K37" s="333"/>
      <c r="L37" s="333"/>
      <c r="M37" s="333"/>
      <c r="N37" s="333"/>
      <c r="O37" s="333"/>
      <c r="P37" s="333"/>
      <c r="Q37" s="248"/>
    </row>
    <row r="38" spans="1:17" x14ac:dyDescent="0.25">
      <c r="A38" s="334"/>
      <c r="B38" s="333"/>
      <c r="C38" s="333"/>
      <c r="D38" s="333"/>
      <c r="E38" s="333"/>
      <c r="F38" s="333"/>
      <c r="G38" s="333"/>
      <c r="H38" s="333"/>
      <c r="I38" s="333"/>
      <c r="J38" s="333"/>
      <c r="K38" s="333"/>
      <c r="L38" s="333"/>
      <c r="M38" s="333"/>
      <c r="N38" s="333"/>
      <c r="O38" s="333"/>
      <c r="P38" s="333"/>
      <c r="Q38" s="248"/>
    </row>
    <row r="39" spans="1:17" x14ac:dyDescent="0.25">
      <c r="A39" s="334"/>
      <c r="B39" s="333"/>
      <c r="C39" s="333"/>
      <c r="D39" s="333"/>
      <c r="E39" s="333"/>
      <c r="F39" s="333"/>
      <c r="G39" s="333"/>
      <c r="H39" s="333"/>
      <c r="I39" s="333"/>
      <c r="J39" s="333"/>
      <c r="K39" s="333"/>
      <c r="L39" s="333"/>
      <c r="M39" s="333"/>
      <c r="N39" s="333"/>
      <c r="O39" s="333"/>
      <c r="P39" s="333"/>
      <c r="Q39" s="248"/>
    </row>
    <row r="40" spans="1:17" x14ac:dyDescent="0.25">
      <c r="A40" s="334"/>
      <c r="B40" s="333"/>
      <c r="C40" s="333"/>
      <c r="D40" s="333"/>
      <c r="E40" s="333"/>
      <c r="F40" s="333"/>
      <c r="G40" s="333"/>
      <c r="H40" s="333"/>
      <c r="I40" s="333"/>
      <c r="J40" s="333"/>
      <c r="K40" s="333"/>
      <c r="L40" s="333"/>
      <c r="M40" s="333"/>
      <c r="N40" s="333"/>
      <c r="O40" s="333"/>
      <c r="P40" s="333"/>
      <c r="Q40" s="248"/>
    </row>
    <row r="41" spans="1:17" x14ac:dyDescent="0.25">
      <c r="A41" s="334"/>
      <c r="B41" s="333"/>
      <c r="C41" s="333"/>
      <c r="D41" s="333"/>
      <c r="E41" s="333"/>
      <c r="F41" s="333"/>
      <c r="G41" s="333"/>
      <c r="H41" s="333"/>
      <c r="I41" s="333"/>
      <c r="J41" s="333"/>
      <c r="K41" s="333"/>
      <c r="L41" s="333"/>
      <c r="M41" s="333"/>
      <c r="N41" s="333"/>
      <c r="O41" s="333"/>
      <c r="P41" s="333"/>
      <c r="Q41" s="248"/>
    </row>
    <row r="42" spans="1:17" x14ac:dyDescent="0.25">
      <c r="A42" s="334"/>
      <c r="B42" s="333"/>
      <c r="C42" s="333"/>
      <c r="D42" s="333"/>
      <c r="E42" s="333"/>
      <c r="F42" s="333"/>
      <c r="G42" s="333"/>
      <c r="H42" s="333"/>
      <c r="I42" s="335"/>
      <c r="J42" s="333"/>
      <c r="K42" s="335"/>
      <c r="L42" s="333"/>
      <c r="M42" s="335"/>
      <c r="N42" s="333"/>
      <c r="O42" s="333"/>
      <c r="P42" s="333"/>
      <c r="Q42" s="248"/>
    </row>
  </sheetData>
  <dataConsolidate function="product"/>
  <mergeCells count="41">
    <mergeCell ref="D28:D30"/>
    <mergeCell ref="E28:E30"/>
    <mergeCell ref="M6:N6"/>
    <mergeCell ref="O6:P6"/>
    <mergeCell ref="M7:N7"/>
    <mergeCell ref="I7:J7"/>
    <mergeCell ref="K7:L7"/>
    <mergeCell ref="A25:P25"/>
    <mergeCell ref="A27:A30"/>
    <mergeCell ref="B27:B30"/>
    <mergeCell ref="C27:C30"/>
    <mergeCell ref="D27:N27"/>
    <mergeCell ref="F29:F30"/>
    <mergeCell ref="G29:G30"/>
    <mergeCell ref="F7:F8"/>
    <mergeCell ref="G7:G8"/>
    <mergeCell ref="H7:H8"/>
    <mergeCell ref="A1:P1"/>
    <mergeCell ref="O7:P7"/>
    <mergeCell ref="A2:P2"/>
    <mergeCell ref="A3:P3"/>
    <mergeCell ref="A5:A8"/>
    <mergeCell ref="B5:B8"/>
    <mergeCell ref="C5:C8"/>
    <mergeCell ref="D5:N5"/>
    <mergeCell ref="O5:P5"/>
    <mergeCell ref="D6:D8"/>
    <mergeCell ref="E6:E8"/>
    <mergeCell ref="F6:H6"/>
    <mergeCell ref="I6:J6"/>
    <mergeCell ref="K6:L6"/>
    <mergeCell ref="H29:H30"/>
    <mergeCell ref="I29:J29"/>
    <mergeCell ref="K29:L29"/>
    <mergeCell ref="O29:P29"/>
    <mergeCell ref="I28:J28"/>
    <mergeCell ref="K28:L28"/>
    <mergeCell ref="M28:N28"/>
    <mergeCell ref="O28:P28"/>
    <mergeCell ref="M29:N29"/>
    <mergeCell ref="F28:H28"/>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F47FF5F-D130-4FCF-B7D6-7A93D5332A4C}">
          <x14:formula1>
            <xm:f>'7_Hoja_productos'!$B$3:$B$86</xm:f>
          </x14:formula1>
          <xm:sqref>A10:A21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31A05-4A06-4C4E-84DB-B3765697A44F}">
  <sheetPr>
    <tabColor rgb="FFFFFF00"/>
  </sheetPr>
  <dimension ref="A1:BD126"/>
  <sheetViews>
    <sheetView topLeftCell="A79" zoomScale="70" zoomScaleNormal="70" workbookViewId="0"/>
  </sheetViews>
  <sheetFormatPr baseColWidth="10" defaultRowHeight="42" customHeight="1" x14ac:dyDescent="0.25"/>
  <cols>
    <col min="1" max="1" width="4.85546875" style="81" customWidth="1"/>
    <col min="2" max="2" width="68.28515625" style="95" customWidth="1"/>
    <col min="3" max="3" width="25.85546875" style="95" customWidth="1"/>
    <col min="4" max="4" width="57.28515625" style="95" customWidth="1"/>
    <col min="5" max="5" width="21.5703125" style="81" customWidth="1"/>
    <col min="6" max="6" width="14.42578125" style="81" customWidth="1"/>
    <col min="7" max="56" width="11.42578125" style="81"/>
    <col min="57" max="16384" width="11.42578125" style="95"/>
  </cols>
  <sheetData>
    <row r="1" spans="2:6" s="81" customFormat="1" ht="42" customHeight="1" x14ac:dyDescent="0.25">
      <c r="B1" s="637" t="s">
        <v>802</v>
      </c>
      <c r="C1" s="637"/>
      <c r="D1" s="637"/>
      <c r="E1" s="637"/>
      <c r="F1" s="637"/>
    </row>
    <row r="2" spans="2:6" ht="42" customHeight="1" x14ac:dyDescent="0.25">
      <c r="B2" s="6" t="s">
        <v>182</v>
      </c>
      <c r="C2" s="6" t="s">
        <v>183</v>
      </c>
      <c r="D2" s="6" t="s">
        <v>184</v>
      </c>
      <c r="E2" s="6" t="s">
        <v>392</v>
      </c>
      <c r="F2" s="6" t="s">
        <v>790</v>
      </c>
    </row>
    <row r="3" spans="2:6" ht="136.5" customHeight="1" x14ac:dyDescent="0.25">
      <c r="B3" s="7" t="s">
        <v>185</v>
      </c>
      <c r="C3" s="336" t="s">
        <v>263</v>
      </c>
      <c r="D3" s="336" t="s">
        <v>264</v>
      </c>
      <c r="E3" s="29" t="s">
        <v>6</v>
      </c>
      <c r="F3" s="337"/>
    </row>
    <row r="4" spans="2:6" ht="136.5" customHeight="1" x14ac:dyDescent="0.25">
      <c r="B4" s="7" t="s">
        <v>186</v>
      </c>
      <c r="C4" s="336" t="s">
        <v>265</v>
      </c>
      <c r="D4" s="336" t="s">
        <v>266</v>
      </c>
      <c r="E4" s="29" t="s">
        <v>6</v>
      </c>
      <c r="F4" s="337"/>
    </row>
    <row r="5" spans="2:6" ht="136.5" customHeight="1" x14ac:dyDescent="0.25">
      <c r="B5" s="7" t="s">
        <v>187</v>
      </c>
      <c r="C5" s="336" t="s">
        <v>267</v>
      </c>
      <c r="D5" s="336" t="s">
        <v>268</v>
      </c>
      <c r="E5" s="29" t="s">
        <v>6</v>
      </c>
      <c r="F5" s="337"/>
    </row>
    <row r="6" spans="2:6" ht="136.5" customHeight="1" x14ac:dyDescent="0.25">
      <c r="B6" s="7" t="s">
        <v>188</v>
      </c>
      <c r="C6" s="336" t="s">
        <v>269</v>
      </c>
      <c r="D6" s="336" t="s">
        <v>270</v>
      </c>
      <c r="E6" s="29" t="s">
        <v>9</v>
      </c>
      <c r="F6" s="337"/>
    </row>
    <row r="7" spans="2:6" ht="136.5" customHeight="1" x14ac:dyDescent="0.25">
      <c r="B7" s="7" t="s">
        <v>189</v>
      </c>
      <c r="C7" s="336" t="s">
        <v>271</v>
      </c>
      <c r="D7" s="336" t="s">
        <v>272</v>
      </c>
      <c r="E7" s="29" t="s">
        <v>9</v>
      </c>
      <c r="F7" s="337"/>
    </row>
    <row r="8" spans="2:6" ht="136.5" customHeight="1" x14ac:dyDescent="0.25">
      <c r="B8" s="30" t="s">
        <v>896</v>
      </c>
      <c r="C8" s="8" t="s">
        <v>897</v>
      </c>
      <c r="D8" s="8" t="s">
        <v>898</v>
      </c>
      <c r="E8" s="29" t="s">
        <v>9</v>
      </c>
      <c r="F8" s="337"/>
    </row>
    <row r="9" spans="2:6" ht="136.5" customHeight="1" x14ac:dyDescent="0.25">
      <c r="B9" s="7" t="s">
        <v>190</v>
      </c>
      <c r="C9" s="338" t="s">
        <v>273</v>
      </c>
      <c r="D9" s="338" t="s">
        <v>274</v>
      </c>
      <c r="E9" s="29" t="s">
        <v>9</v>
      </c>
      <c r="F9" s="337"/>
    </row>
    <row r="10" spans="2:6" ht="136.5" customHeight="1" x14ac:dyDescent="0.25">
      <c r="B10" s="7" t="s">
        <v>191</v>
      </c>
      <c r="C10" s="339"/>
      <c r="D10" s="339"/>
      <c r="E10" s="29" t="s">
        <v>9</v>
      </c>
      <c r="F10" s="337"/>
    </row>
    <row r="11" spans="2:6" ht="136.5" customHeight="1" x14ac:dyDescent="0.25">
      <c r="B11" s="30" t="s">
        <v>275</v>
      </c>
      <c r="C11" s="336" t="s">
        <v>11</v>
      </c>
      <c r="D11" s="336" t="s">
        <v>276</v>
      </c>
      <c r="E11" s="29" t="s">
        <v>9</v>
      </c>
      <c r="F11" s="337"/>
    </row>
    <row r="12" spans="2:6" ht="136.5" customHeight="1" x14ac:dyDescent="0.25">
      <c r="B12" s="30" t="s">
        <v>277</v>
      </c>
      <c r="C12" s="336" t="s">
        <v>12</v>
      </c>
      <c r="D12" s="336" t="s">
        <v>278</v>
      </c>
      <c r="E12" s="29" t="s">
        <v>9</v>
      </c>
      <c r="F12" s="337"/>
    </row>
    <row r="13" spans="2:6" ht="136.5" customHeight="1" x14ac:dyDescent="0.25">
      <c r="B13" s="30" t="s">
        <v>899</v>
      </c>
      <c r="C13" s="336" t="s">
        <v>900</v>
      </c>
      <c r="D13" s="336" t="s">
        <v>901</v>
      </c>
      <c r="E13" s="29" t="s">
        <v>9</v>
      </c>
      <c r="F13" s="337"/>
    </row>
    <row r="14" spans="2:6" ht="136.5" customHeight="1" x14ac:dyDescent="0.25">
      <c r="B14" s="7" t="s">
        <v>192</v>
      </c>
      <c r="C14" s="336" t="s">
        <v>279</v>
      </c>
      <c r="D14" s="336" t="s">
        <v>280</v>
      </c>
      <c r="E14" s="29" t="s">
        <v>19</v>
      </c>
      <c r="F14" s="337"/>
    </row>
    <row r="15" spans="2:6" ht="136.5" customHeight="1" x14ac:dyDescent="0.25">
      <c r="B15" s="7" t="s">
        <v>193</v>
      </c>
      <c r="C15" s="336" t="s">
        <v>281</v>
      </c>
      <c r="D15" s="336" t="s">
        <v>282</v>
      </c>
      <c r="E15" s="29" t="s">
        <v>19</v>
      </c>
      <c r="F15" s="337"/>
    </row>
    <row r="16" spans="2:6" ht="136.5" customHeight="1" x14ac:dyDescent="0.25">
      <c r="B16" s="7" t="s">
        <v>194</v>
      </c>
      <c r="C16" s="336" t="s">
        <v>281</v>
      </c>
      <c r="D16" s="336" t="s">
        <v>282</v>
      </c>
      <c r="E16" s="29" t="s">
        <v>19</v>
      </c>
      <c r="F16" s="337"/>
    </row>
    <row r="17" spans="2:6" ht="136.5" customHeight="1" x14ac:dyDescent="0.25">
      <c r="B17" s="7" t="s">
        <v>195</v>
      </c>
      <c r="C17" s="336" t="s">
        <v>281</v>
      </c>
      <c r="D17" s="336" t="s">
        <v>282</v>
      </c>
      <c r="E17" s="29" t="s">
        <v>19</v>
      </c>
      <c r="F17" s="337"/>
    </row>
    <row r="18" spans="2:6" ht="136.5" customHeight="1" x14ac:dyDescent="0.25">
      <c r="B18" s="7" t="s">
        <v>196</v>
      </c>
      <c r="C18" s="336" t="s">
        <v>283</v>
      </c>
      <c r="D18" s="336" t="s">
        <v>284</v>
      </c>
      <c r="E18" s="29" t="s">
        <v>19</v>
      </c>
      <c r="F18" s="337"/>
    </row>
    <row r="19" spans="2:6" ht="136.5" customHeight="1" x14ac:dyDescent="0.25">
      <c r="B19" s="7" t="s">
        <v>197</v>
      </c>
      <c r="C19" s="336" t="s">
        <v>283</v>
      </c>
      <c r="D19" s="336" t="s">
        <v>284</v>
      </c>
      <c r="E19" s="29" t="s">
        <v>19</v>
      </c>
      <c r="F19" s="337"/>
    </row>
    <row r="20" spans="2:6" ht="136.5" customHeight="1" x14ac:dyDescent="0.25">
      <c r="B20" s="7" t="s">
        <v>198</v>
      </c>
      <c r="C20" s="336" t="s">
        <v>285</v>
      </c>
      <c r="D20" s="336" t="s">
        <v>286</v>
      </c>
      <c r="E20" s="29" t="s">
        <v>19</v>
      </c>
      <c r="F20" s="337"/>
    </row>
    <row r="21" spans="2:6" ht="136.5" customHeight="1" x14ac:dyDescent="0.25">
      <c r="B21" s="7" t="s">
        <v>199</v>
      </c>
      <c r="C21" s="336" t="s">
        <v>287</v>
      </c>
      <c r="D21" s="336" t="s">
        <v>287</v>
      </c>
      <c r="E21" s="29" t="s">
        <v>19</v>
      </c>
      <c r="F21" s="337"/>
    </row>
    <row r="22" spans="2:6" ht="136.5" customHeight="1" x14ac:dyDescent="0.25">
      <c r="B22" s="30" t="s">
        <v>288</v>
      </c>
      <c r="C22" s="336" t="s">
        <v>289</v>
      </c>
      <c r="D22" s="336" t="s">
        <v>289</v>
      </c>
      <c r="E22" s="29" t="s">
        <v>19</v>
      </c>
      <c r="F22" s="337"/>
    </row>
    <row r="23" spans="2:6" ht="136.5" customHeight="1" x14ac:dyDescent="0.25">
      <c r="B23" s="7" t="s">
        <v>200</v>
      </c>
      <c r="C23" s="336" t="s">
        <v>290</v>
      </c>
      <c r="D23" s="336" t="s">
        <v>291</v>
      </c>
      <c r="E23" s="29" t="s">
        <v>19</v>
      </c>
      <c r="F23" s="337"/>
    </row>
    <row r="24" spans="2:6" ht="136.5" customHeight="1" x14ac:dyDescent="0.25">
      <c r="B24" s="7" t="s">
        <v>201</v>
      </c>
      <c r="C24" s="336" t="s">
        <v>290</v>
      </c>
      <c r="D24" s="336" t="s">
        <v>291</v>
      </c>
      <c r="E24" s="29" t="s">
        <v>19</v>
      </c>
      <c r="F24" s="337"/>
    </row>
    <row r="25" spans="2:6" ht="136.5" customHeight="1" x14ac:dyDescent="0.25">
      <c r="B25" s="8" t="s">
        <v>202</v>
      </c>
      <c r="C25" s="336" t="s">
        <v>292</v>
      </c>
      <c r="D25" s="336" t="s">
        <v>293</v>
      </c>
      <c r="E25" s="29" t="s">
        <v>128</v>
      </c>
      <c r="F25" s="337"/>
    </row>
    <row r="26" spans="2:6" ht="136.5" customHeight="1" x14ac:dyDescent="0.25">
      <c r="B26" s="7" t="s">
        <v>203</v>
      </c>
      <c r="C26" s="336" t="s">
        <v>294</v>
      </c>
      <c r="D26" s="336" t="s">
        <v>295</v>
      </c>
      <c r="E26" s="29" t="s">
        <v>22</v>
      </c>
      <c r="F26" s="337"/>
    </row>
    <row r="27" spans="2:6" ht="136.5" customHeight="1" x14ac:dyDescent="0.25">
      <c r="B27" s="7" t="s">
        <v>902</v>
      </c>
      <c r="C27" s="336" t="s">
        <v>294</v>
      </c>
      <c r="D27" s="336" t="s">
        <v>295</v>
      </c>
      <c r="E27" s="29" t="s">
        <v>22</v>
      </c>
      <c r="F27" s="337"/>
    </row>
    <row r="28" spans="2:6" ht="136.5" customHeight="1" x14ac:dyDescent="0.25">
      <c r="B28" s="7" t="s">
        <v>205</v>
      </c>
      <c r="C28" s="336" t="s">
        <v>296</v>
      </c>
      <c r="D28" s="339"/>
      <c r="E28" s="29" t="s">
        <v>23</v>
      </c>
      <c r="F28" s="337"/>
    </row>
    <row r="29" spans="2:6" ht="136.5" customHeight="1" x14ac:dyDescent="0.25">
      <c r="B29" s="7" t="s">
        <v>903</v>
      </c>
      <c r="C29" s="336" t="s">
        <v>297</v>
      </c>
      <c r="D29" s="336" t="s">
        <v>298</v>
      </c>
      <c r="E29" s="29" t="s">
        <v>23</v>
      </c>
      <c r="F29" s="337"/>
    </row>
    <row r="30" spans="2:6" ht="136.5" customHeight="1" x14ac:dyDescent="0.25">
      <c r="B30" s="7" t="s">
        <v>207</v>
      </c>
      <c r="C30" s="336" t="s">
        <v>299</v>
      </c>
      <c r="D30" s="336" t="s">
        <v>300</v>
      </c>
      <c r="E30" s="29" t="s">
        <v>301</v>
      </c>
      <c r="F30" s="337"/>
    </row>
    <row r="31" spans="2:6" ht="136.5" customHeight="1" x14ac:dyDescent="0.25">
      <c r="B31" s="7" t="s">
        <v>904</v>
      </c>
      <c r="C31" s="339" t="s">
        <v>302</v>
      </c>
      <c r="D31" s="339" t="s">
        <v>303</v>
      </c>
      <c r="E31" s="29" t="s">
        <v>26</v>
      </c>
      <c r="F31" s="337"/>
    </row>
    <row r="32" spans="2:6" ht="136.5" customHeight="1" x14ac:dyDescent="0.25">
      <c r="B32" s="7" t="s">
        <v>905</v>
      </c>
      <c r="C32" s="339" t="s">
        <v>302</v>
      </c>
      <c r="D32" s="339" t="s">
        <v>303</v>
      </c>
      <c r="E32" s="29" t="s">
        <v>26</v>
      </c>
      <c r="F32" s="337"/>
    </row>
    <row r="33" spans="2:6" ht="136.5" customHeight="1" x14ac:dyDescent="0.25">
      <c r="B33" s="7" t="s">
        <v>210</v>
      </c>
      <c r="C33" s="339" t="s">
        <v>302</v>
      </c>
      <c r="D33" s="339" t="s">
        <v>304</v>
      </c>
      <c r="E33" s="29" t="s">
        <v>26</v>
      </c>
      <c r="F33" s="337"/>
    </row>
    <row r="34" spans="2:6" ht="136.5" customHeight="1" x14ac:dyDescent="0.25">
      <c r="B34" s="7" t="s">
        <v>211</v>
      </c>
      <c r="C34" s="339" t="s">
        <v>302</v>
      </c>
      <c r="D34" s="336" t="s">
        <v>303</v>
      </c>
      <c r="E34" s="29" t="s">
        <v>26</v>
      </c>
      <c r="F34" s="337"/>
    </row>
    <row r="35" spans="2:6" ht="136.5" customHeight="1" x14ac:dyDescent="0.25">
      <c r="B35" s="7" t="s">
        <v>212</v>
      </c>
      <c r="C35" s="336" t="s">
        <v>305</v>
      </c>
      <c r="D35" s="336" t="s">
        <v>306</v>
      </c>
      <c r="E35" s="29" t="s">
        <v>307</v>
      </c>
      <c r="F35" s="337"/>
    </row>
    <row r="36" spans="2:6" ht="136.5" customHeight="1" x14ac:dyDescent="0.25">
      <c r="B36" s="7" t="s">
        <v>213</v>
      </c>
      <c r="C36" s="336" t="s">
        <v>906</v>
      </c>
      <c r="D36" s="336" t="s">
        <v>306</v>
      </c>
      <c r="E36" s="29" t="s">
        <v>307</v>
      </c>
      <c r="F36" s="337"/>
    </row>
    <row r="37" spans="2:6" ht="136.5" customHeight="1" x14ac:dyDescent="0.25">
      <c r="B37" s="7" t="s">
        <v>308</v>
      </c>
      <c r="C37" s="336" t="s">
        <v>309</v>
      </c>
      <c r="D37" s="336" t="s">
        <v>310</v>
      </c>
      <c r="E37" s="29" t="s">
        <v>33</v>
      </c>
      <c r="F37" s="337"/>
    </row>
    <row r="38" spans="2:6" ht="136.5" customHeight="1" x14ac:dyDescent="0.25">
      <c r="B38" s="7" t="s">
        <v>907</v>
      </c>
      <c r="C38" s="336" t="s">
        <v>309</v>
      </c>
      <c r="D38" s="336" t="s">
        <v>310</v>
      </c>
      <c r="E38" s="29" t="s">
        <v>33</v>
      </c>
      <c r="F38" s="337"/>
    </row>
    <row r="39" spans="2:6" ht="136.5" customHeight="1" x14ac:dyDescent="0.25">
      <c r="B39" s="7" t="s">
        <v>215</v>
      </c>
      <c r="C39" s="336" t="s">
        <v>311</v>
      </c>
      <c r="D39" s="336" t="s">
        <v>908</v>
      </c>
      <c r="E39" s="29" t="s">
        <v>31</v>
      </c>
      <c r="F39" s="337"/>
    </row>
    <row r="40" spans="2:6" ht="136.5" customHeight="1" x14ac:dyDescent="0.25">
      <c r="B40" s="7" t="s">
        <v>216</v>
      </c>
      <c r="C40" s="336" t="s">
        <v>909</v>
      </c>
      <c r="D40" s="336" t="s">
        <v>312</v>
      </c>
      <c r="E40" s="29" t="s">
        <v>313</v>
      </c>
      <c r="F40" s="337"/>
    </row>
    <row r="41" spans="2:6" ht="136.5" customHeight="1" x14ac:dyDescent="0.25">
      <c r="B41" s="9" t="s">
        <v>217</v>
      </c>
      <c r="C41" s="336" t="s">
        <v>314</v>
      </c>
      <c r="D41" s="336" t="s">
        <v>315</v>
      </c>
      <c r="E41" s="29" t="s">
        <v>41</v>
      </c>
      <c r="F41" s="337"/>
    </row>
    <row r="42" spans="2:6" ht="136.5" customHeight="1" x14ac:dyDescent="0.25">
      <c r="B42" s="9" t="s">
        <v>218</v>
      </c>
      <c r="C42" s="336" t="s">
        <v>316</v>
      </c>
      <c r="D42" s="336" t="s">
        <v>317</v>
      </c>
      <c r="E42" s="29" t="s">
        <v>41</v>
      </c>
      <c r="F42" s="337"/>
    </row>
    <row r="43" spans="2:6" ht="136.5" customHeight="1" x14ac:dyDescent="0.25">
      <c r="B43" s="9" t="s">
        <v>219</v>
      </c>
      <c r="C43" s="336" t="s">
        <v>318</v>
      </c>
      <c r="D43" s="336" t="s">
        <v>319</v>
      </c>
      <c r="E43" s="29" t="s">
        <v>41</v>
      </c>
      <c r="F43" s="337"/>
    </row>
    <row r="44" spans="2:6" ht="136.5" customHeight="1" x14ac:dyDescent="0.25">
      <c r="B44" s="30" t="s">
        <v>910</v>
      </c>
      <c r="C44" s="336" t="s">
        <v>320</v>
      </c>
      <c r="D44" s="336" t="s">
        <v>911</v>
      </c>
      <c r="E44" s="29" t="s">
        <v>9</v>
      </c>
      <c r="F44" s="337"/>
    </row>
    <row r="45" spans="2:6" ht="136.5" customHeight="1" x14ac:dyDescent="0.25">
      <c r="B45" s="7" t="s">
        <v>220</v>
      </c>
      <c r="C45" s="336" t="s">
        <v>321</v>
      </c>
      <c r="D45" s="336" t="s">
        <v>322</v>
      </c>
      <c r="E45" s="29" t="s">
        <v>9</v>
      </c>
      <c r="F45" s="337"/>
    </row>
    <row r="46" spans="2:6" ht="136.5" customHeight="1" x14ac:dyDescent="0.25">
      <c r="B46" s="30" t="s">
        <v>323</v>
      </c>
      <c r="C46" s="336" t="s">
        <v>324</v>
      </c>
      <c r="D46" s="336" t="s">
        <v>325</v>
      </c>
      <c r="E46" s="29" t="s">
        <v>9</v>
      </c>
      <c r="F46" s="337"/>
    </row>
    <row r="47" spans="2:6" ht="136.5" customHeight="1" x14ac:dyDescent="0.25">
      <c r="B47" s="7" t="s">
        <v>221</v>
      </c>
      <c r="C47" s="336" t="s">
        <v>326</v>
      </c>
      <c r="D47" s="336" t="s">
        <v>327</v>
      </c>
      <c r="E47" s="29" t="s">
        <v>313</v>
      </c>
      <c r="F47" s="337"/>
    </row>
    <row r="48" spans="2:6" ht="136.5" customHeight="1" x14ac:dyDescent="0.25">
      <c r="B48" s="7" t="s">
        <v>222</v>
      </c>
      <c r="C48" s="336" t="s">
        <v>328</v>
      </c>
      <c r="D48" s="31" t="s">
        <v>329</v>
      </c>
      <c r="E48" s="29" t="s">
        <v>42</v>
      </c>
      <c r="F48" s="337"/>
    </row>
    <row r="49" spans="2:6" ht="136.5" customHeight="1" x14ac:dyDescent="0.25">
      <c r="B49" s="30" t="s">
        <v>330</v>
      </c>
      <c r="C49" s="336" t="s">
        <v>331</v>
      </c>
      <c r="D49" s="336" t="s">
        <v>332</v>
      </c>
      <c r="E49" s="29" t="s">
        <v>43</v>
      </c>
      <c r="F49" s="337"/>
    </row>
    <row r="50" spans="2:6" ht="136.5" customHeight="1" x14ac:dyDescent="0.25">
      <c r="B50" s="30" t="s">
        <v>333</v>
      </c>
      <c r="C50" s="336" t="s">
        <v>334</v>
      </c>
      <c r="D50" s="336" t="s">
        <v>332</v>
      </c>
      <c r="E50" s="29" t="s">
        <v>43</v>
      </c>
      <c r="F50" s="337"/>
    </row>
    <row r="51" spans="2:6" ht="136.5" customHeight="1" x14ac:dyDescent="0.25">
      <c r="B51" s="7" t="s">
        <v>223</v>
      </c>
      <c r="C51" s="336" t="s">
        <v>335</v>
      </c>
      <c r="D51" s="336" t="s">
        <v>332</v>
      </c>
      <c r="E51" s="29" t="s">
        <v>43</v>
      </c>
      <c r="F51" s="337"/>
    </row>
    <row r="52" spans="2:6" ht="136.5" customHeight="1" x14ac:dyDescent="0.25">
      <c r="B52" s="8" t="s">
        <v>336</v>
      </c>
      <c r="C52" s="336" t="s">
        <v>337</v>
      </c>
      <c r="D52" s="336" t="s">
        <v>338</v>
      </c>
      <c r="E52" s="29" t="s">
        <v>339</v>
      </c>
      <c r="F52" s="337"/>
    </row>
    <row r="53" spans="2:6" ht="136.5" customHeight="1" x14ac:dyDescent="0.25">
      <c r="B53" s="30" t="s">
        <v>912</v>
      </c>
      <c r="C53" s="340" t="s">
        <v>913</v>
      </c>
      <c r="D53" s="340" t="s">
        <v>914</v>
      </c>
      <c r="E53" s="29" t="s">
        <v>340</v>
      </c>
      <c r="F53" s="337"/>
    </row>
    <row r="54" spans="2:6" ht="136.5" customHeight="1" x14ac:dyDescent="0.25">
      <c r="B54" s="30" t="s">
        <v>915</v>
      </c>
      <c r="C54" s="340" t="s">
        <v>916</v>
      </c>
      <c r="D54" s="340" t="s">
        <v>917</v>
      </c>
      <c r="E54" s="29" t="s">
        <v>340</v>
      </c>
      <c r="F54" s="337"/>
    </row>
    <row r="55" spans="2:6" ht="136.5" customHeight="1" x14ac:dyDescent="0.25">
      <c r="B55" s="30" t="s">
        <v>918</v>
      </c>
      <c r="C55" s="340" t="s">
        <v>919</v>
      </c>
      <c r="D55" s="336" t="s">
        <v>920</v>
      </c>
      <c r="E55" s="29" t="s">
        <v>340</v>
      </c>
      <c r="F55" s="337"/>
    </row>
    <row r="56" spans="2:6" ht="136.5" customHeight="1" x14ac:dyDescent="0.25">
      <c r="B56" s="30" t="s">
        <v>341</v>
      </c>
      <c r="C56" s="336" t="s">
        <v>342</v>
      </c>
      <c r="D56" s="340" t="s">
        <v>343</v>
      </c>
      <c r="E56" s="29" t="s">
        <v>340</v>
      </c>
      <c r="F56" s="337"/>
    </row>
    <row r="57" spans="2:6" ht="136.5" customHeight="1" x14ac:dyDescent="0.25">
      <c r="B57" s="7" t="s">
        <v>224</v>
      </c>
      <c r="C57" s="31" t="s">
        <v>921</v>
      </c>
      <c r="D57" s="31" t="s">
        <v>306</v>
      </c>
      <c r="E57" s="32" t="s">
        <v>344</v>
      </c>
      <c r="F57" s="337"/>
    </row>
    <row r="58" spans="2:6" ht="136.5" customHeight="1" x14ac:dyDescent="0.25">
      <c r="B58" s="7" t="s">
        <v>225</v>
      </c>
      <c r="C58" s="31" t="s">
        <v>922</v>
      </c>
      <c r="D58" s="31" t="s">
        <v>345</v>
      </c>
      <c r="E58" s="32" t="s">
        <v>344</v>
      </c>
      <c r="F58" s="337"/>
    </row>
    <row r="59" spans="2:6" ht="136.5" customHeight="1" x14ac:dyDescent="0.25">
      <c r="B59" s="7" t="s">
        <v>226</v>
      </c>
      <c r="C59" s="339"/>
      <c r="D59" s="339"/>
      <c r="E59" s="29" t="s">
        <v>9</v>
      </c>
      <c r="F59" s="337"/>
    </row>
    <row r="60" spans="2:6" ht="136.5" customHeight="1" x14ac:dyDescent="0.25">
      <c r="B60" s="7" t="s">
        <v>923</v>
      </c>
      <c r="C60" s="336" t="s">
        <v>924</v>
      </c>
      <c r="D60" s="340" t="s">
        <v>925</v>
      </c>
      <c r="E60" s="29" t="s">
        <v>340</v>
      </c>
      <c r="F60" s="337"/>
    </row>
    <row r="61" spans="2:6" ht="136.5" customHeight="1" x14ac:dyDescent="0.25">
      <c r="B61" s="7" t="s">
        <v>228</v>
      </c>
      <c r="C61" s="336" t="s">
        <v>346</v>
      </c>
      <c r="D61" s="340" t="s">
        <v>926</v>
      </c>
      <c r="E61" s="29" t="s">
        <v>340</v>
      </c>
      <c r="F61" s="337"/>
    </row>
    <row r="62" spans="2:6" ht="136.5" customHeight="1" x14ac:dyDescent="0.25">
      <c r="B62" s="7" t="s">
        <v>229</v>
      </c>
      <c r="C62" s="336" t="s">
        <v>347</v>
      </c>
      <c r="D62" s="340" t="s">
        <v>348</v>
      </c>
      <c r="E62" s="29" t="s">
        <v>340</v>
      </c>
      <c r="F62" s="337"/>
    </row>
    <row r="63" spans="2:6" ht="136.5" customHeight="1" x14ac:dyDescent="0.25">
      <c r="B63" s="7" t="s">
        <v>230</v>
      </c>
      <c r="C63" s="341" t="s">
        <v>349</v>
      </c>
      <c r="D63" s="336" t="s">
        <v>350</v>
      </c>
      <c r="E63" s="29" t="s">
        <v>340</v>
      </c>
      <c r="F63" s="337"/>
    </row>
    <row r="64" spans="2:6" ht="136.5" customHeight="1" x14ac:dyDescent="0.25">
      <c r="B64" s="7" t="s">
        <v>231</v>
      </c>
      <c r="C64" s="341" t="s">
        <v>351</v>
      </c>
      <c r="D64" s="336" t="s">
        <v>352</v>
      </c>
      <c r="E64" s="29" t="s">
        <v>340</v>
      </c>
      <c r="F64" s="337"/>
    </row>
    <row r="65" spans="2:6" ht="136.5" customHeight="1" x14ac:dyDescent="0.25">
      <c r="B65" s="7" t="s">
        <v>232</v>
      </c>
      <c r="C65" s="336" t="s">
        <v>353</v>
      </c>
      <c r="D65" s="336" t="s">
        <v>927</v>
      </c>
      <c r="E65" s="29" t="s">
        <v>340</v>
      </c>
      <c r="F65" s="337"/>
    </row>
    <row r="66" spans="2:6" ht="136.5" customHeight="1" x14ac:dyDescent="0.25">
      <c r="B66" s="7" t="s">
        <v>233</v>
      </c>
      <c r="C66" s="341" t="s">
        <v>354</v>
      </c>
      <c r="D66" s="336" t="s">
        <v>355</v>
      </c>
      <c r="E66" s="29" t="s">
        <v>340</v>
      </c>
      <c r="F66" s="337"/>
    </row>
    <row r="67" spans="2:6" ht="136.5" customHeight="1" x14ac:dyDescent="0.25">
      <c r="B67" s="7" t="s">
        <v>234</v>
      </c>
      <c r="C67" s="8" t="s">
        <v>356</v>
      </c>
      <c r="D67" s="342" t="s">
        <v>357</v>
      </c>
      <c r="E67" s="29" t="s">
        <v>340</v>
      </c>
      <c r="F67" s="337"/>
    </row>
    <row r="68" spans="2:6" ht="136.5" customHeight="1" x14ac:dyDescent="0.25">
      <c r="B68" s="7" t="s">
        <v>235</v>
      </c>
      <c r="C68" s="336" t="s">
        <v>358</v>
      </c>
      <c r="D68" s="336" t="s">
        <v>359</v>
      </c>
      <c r="E68" s="29" t="s">
        <v>301</v>
      </c>
      <c r="F68" s="337"/>
    </row>
    <row r="69" spans="2:6" ht="136.5" customHeight="1" x14ac:dyDescent="0.25">
      <c r="B69" s="7" t="s">
        <v>236</v>
      </c>
      <c r="C69" s="336" t="s">
        <v>360</v>
      </c>
      <c r="D69" s="336" t="s">
        <v>361</v>
      </c>
      <c r="E69" s="29" t="s">
        <v>301</v>
      </c>
      <c r="F69" s="337"/>
    </row>
    <row r="70" spans="2:6" ht="136.5" customHeight="1" x14ac:dyDescent="0.25">
      <c r="B70" s="30" t="s">
        <v>362</v>
      </c>
      <c r="C70" s="8" t="s">
        <v>363</v>
      </c>
      <c r="D70" s="342" t="s">
        <v>364</v>
      </c>
      <c r="E70" s="29" t="s">
        <v>340</v>
      </c>
      <c r="F70" s="337"/>
    </row>
    <row r="71" spans="2:6" ht="136.5" customHeight="1" x14ac:dyDescent="0.25">
      <c r="B71" s="7" t="s">
        <v>237</v>
      </c>
      <c r="C71" s="343" t="s">
        <v>928</v>
      </c>
      <c r="D71" s="344" t="s">
        <v>817</v>
      </c>
      <c r="E71" s="29" t="s">
        <v>45</v>
      </c>
      <c r="F71" s="337"/>
    </row>
    <row r="72" spans="2:6" ht="136.5" customHeight="1" x14ac:dyDescent="0.25">
      <c r="B72" s="7" t="s">
        <v>238</v>
      </c>
      <c r="C72" s="336" t="s">
        <v>365</v>
      </c>
      <c r="D72" s="340" t="s">
        <v>818</v>
      </c>
      <c r="E72" s="33" t="s">
        <v>366</v>
      </c>
      <c r="F72" s="337"/>
    </row>
    <row r="73" spans="2:6" ht="136.5" customHeight="1" x14ac:dyDescent="0.25">
      <c r="B73" s="7" t="s">
        <v>929</v>
      </c>
      <c r="C73" s="339" t="s">
        <v>302</v>
      </c>
      <c r="D73" s="336" t="s">
        <v>303</v>
      </c>
      <c r="E73" s="29" t="s">
        <v>26</v>
      </c>
      <c r="F73" s="337"/>
    </row>
    <row r="74" spans="2:6" ht="136.5" customHeight="1" x14ac:dyDescent="0.25">
      <c r="B74" s="7" t="s">
        <v>27</v>
      </c>
      <c r="C74" s="336" t="s">
        <v>367</v>
      </c>
      <c r="D74" s="336" t="s">
        <v>930</v>
      </c>
      <c r="E74" s="29" t="s">
        <v>368</v>
      </c>
      <c r="F74" s="337"/>
    </row>
    <row r="75" spans="2:6" ht="136.5" customHeight="1" x14ac:dyDescent="0.25">
      <c r="B75" s="8" t="s">
        <v>30</v>
      </c>
      <c r="C75" s="31" t="s">
        <v>369</v>
      </c>
      <c r="D75" s="31" t="s">
        <v>370</v>
      </c>
      <c r="E75" s="32" t="s">
        <v>368</v>
      </c>
      <c r="F75" s="337"/>
    </row>
    <row r="76" spans="2:6" ht="136.5" customHeight="1" x14ac:dyDescent="0.25">
      <c r="B76" s="8" t="s">
        <v>37</v>
      </c>
      <c r="C76" s="336" t="s">
        <v>371</v>
      </c>
      <c r="D76" s="336" t="s">
        <v>372</v>
      </c>
      <c r="E76" s="29" t="s">
        <v>368</v>
      </c>
      <c r="F76" s="337"/>
    </row>
    <row r="77" spans="2:6" ht="136.5" customHeight="1" x14ac:dyDescent="0.25">
      <c r="B77" s="8" t="s">
        <v>931</v>
      </c>
      <c r="C77" s="336" t="s">
        <v>373</v>
      </c>
      <c r="D77" s="336" t="s">
        <v>374</v>
      </c>
      <c r="E77" s="29" t="s">
        <v>368</v>
      </c>
      <c r="F77" s="337"/>
    </row>
    <row r="78" spans="2:6" ht="136.5" customHeight="1" x14ac:dyDescent="0.25">
      <c r="B78" s="8" t="s">
        <v>932</v>
      </c>
      <c r="C78" s="336" t="s">
        <v>375</v>
      </c>
      <c r="D78" s="336" t="s">
        <v>376</v>
      </c>
      <c r="E78" s="29" t="s">
        <v>368</v>
      </c>
      <c r="F78" s="337"/>
    </row>
    <row r="79" spans="2:6" ht="136.5" customHeight="1" x14ac:dyDescent="0.25">
      <c r="B79" s="8" t="s">
        <v>38</v>
      </c>
      <c r="C79" s="345" t="s">
        <v>377</v>
      </c>
      <c r="D79" s="345" t="s">
        <v>378</v>
      </c>
      <c r="E79" s="29" t="s">
        <v>368</v>
      </c>
      <c r="F79" s="337"/>
    </row>
    <row r="80" spans="2:6" ht="136.5" customHeight="1" x14ac:dyDescent="0.25">
      <c r="B80" s="8" t="s">
        <v>39</v>
      </c>
      <c r="C80" s="345" t="s">
        <v>379</v>
      </c>
      <c r="D80" s="345" t="s">
        <v>380</v>
      </c>
      <c r="E80" s="29" t="s">
        <v>368</v>
      </c>
      <c r="F80" s="337"/>
    </row>
    <row r="81" spans="2:6" ht="136.5" customHeight="1" x14ac:dyDescent="0.25">
      <c r="B81" s="8" t="s">
        <v>40</v>
      </c>
      <c r="C81" s="336" t="s">
        <v>381</v>
      </c>
      <c r="D81" s="336" t="s">
        <v>382</v>
      </c>
      <c r="E81" s="29" t="s">
        <v>368</v>
      </c>
      <c r="F81" s="337"/>
    </row>
    <row r="82" spans="2:6" ht="136.5" customHeight="1" x14ac:dyDescent="0.25">
      <c r="B82" s="7" t="s">
        <v>47</v>
      </c>
      <c r="C82" s="8" t="s">
        <v>383</v>
      </c>
      <c r="D82" s="8" t="s">
        <v>384</v>
      </c>
      <c r="E82" s="29" t="s">
        <v>368</v>
      </c>
      <c r="F82" s="337"/>
    </row>
    <row r="83" spans="2:6" ht="136.5" customHeight="1" x14ac:dyDescent="0.25">
      <c r="B83" s="7" t="s">
        <v>49</v>
      </c>
      <c r="C83" s="8" t="s">
        <v>385</v>
      </c>
      <c r="D83" s="8" t="s">
        <v>386</v>
      </c>
      <c r="E83" s="29" t="s">
        <v>368</v>
      </c>
      <c r="F83" s="337"/>
    </row>
    <row r="84" spans="2:6" ht="136.5" customHeight="1" x14ac:dyDescent="0.25">
      <c r="B84" s="7" t="s">
        <v>50</v>
      </c>
      <c r="C84" s="31" t="s">
        <v>387</v>
      </c>
      <c r="D84" s="31" t="s">
        <v>388</v>
      </c>
      <c r="E84" s="32" t="s">
        <v>368</v>
      </c>
      <c r="F84" s="337"/>
    </row>
    <row r="85" spans="2:6" ht="136.5" customHeight="1" x14ac:dyDescent="0.25">
      <c r="B85" s="8" t="s">
        <v>51</v>
      </c>
      <c r="C85" s="8" t="s">
        <v>933</v>
      </c>
      <c r="D85" s="8" t="s">
        <v>389</v>
      </c>
      <c r="E85" s="29" t="s">
        <v>368</v>
      </c>
      <c r="F85" s="337"/>
    </row>
    <row r="86" spans="2:6" s="81" customFormat="1" ht="136.5" customHeight="1" x14ac:dyDescent="0.25">
      <c r="B86" s="8" t="s">
        <v>52</v>
      </c>
      <c r="C86" s="345" t="s">
        <v>390</v>
      </c>
      <c r="D86" s="408" t="s">
        <v>391</v>
      </c>
      <c r="E86" s="29" t="s">
        <v>368</v>
      </c>
      <c r="F86" s="337"/>
    </row>
    <row r="87" spans="2:6" s="81" customFormat="1" ht="42" customHeight="1" x14ac:dyDescent="0.25">
      <c r="B87" s="10"/>
    </row>
    <row r="88" spans="2:6" s="81" customFormat="1" ht="42" customHeight="1" x14ac:dyDescent="0.25">
      <c r="B88" s="10"/>
    </row>
    <row r="89" spans="2:6" s="81" customFormat="1" ht="42" customHeight="1" x14ac:dyDescent="0.25">
      <c r="B89" s="10"/>
    </row>
    <row r="90" spans="2:6" s="81" customFormat="1" ht="42" customHeight="1" x14ac:dyDescent="0.25">
      <c r="B90" s="10"/>
    </row>
    <row r="91" spans="2:6" s="81" customFormat="1" ht="42" customHeight="1" x14ac:dyDescent="0.25"/>
    <row r="92" spans="2:6" s="81" customFormat="1" ht="42" customHeight="1" x14ac:dyDescent="0.25"/>
    <row r="93" spans="2:6" s="81" customFormat="1" ht="42" customHeight="1" x14ac:dyDescent="0.25"/>
    <row r="94" spans="2:6" s="81" customFormat="1" ht="42" customHeight="1" x14ac:dyDescent="0.25"/>
    <row r="95" spans="2:6" s="81" customFormat="1" ht="42" customHeight="1" x14ac:dyDescent="0.25"/>
    <row r="96" spans="2:6" s="81" customFormat="1" ht="42" customHeight="1" x14ac:dyDescent="0.25"/>
    <row r="97" s="81" customFormat="1" ht="42" customHeight="1" x14ac:dyDescent="0.25"/>
    <row r="98" s="81" customFormat="1" ht="42" customHeight="1" x14ac:dyDescent="0.25"/>
    <row r="99" s="81" customFormat="1" ht="42" customHeight="1" x14ac:dyDescent="0.25"/>
    <row r="100" s="81" customFormat="1" ht="42" customHeight="1" x14ac:dyDescent="0.25"/>
    <row r="101" s="81" customFormat="1" ht="42" customHeight="1" x14ac:dyDescent="0.25"/>
    <row r="102" s="81" customFormat="1" ht="42" customHeight="1" x14ac:dyDescent="0.25"/>
    <row r="103" s="81" customFormat="1" ht="42" customHeight="1" x14ac:dyDescent="0.25"/>
    <row r="104" s="81" customFormat="1" ht="42" customHeight="1" x14ac:dyDescent="0.25"/>
    <row r="105" s="81" customFormat="1" ht="42" customHeight="1" x14ac:dyDescent="0.25"/>
    <row r="106" s="81" customFormat="1" ht="42" customHeight="1" x14ac:dyDescent="0.25"/>
    <row r="107" s="81" customFormat="1" ht="42" customHeight="1" x14ac:dyDescent="0.25"/>
    <row r="108" s="81" customFormat="1" ht="42" customHeight="1" x14ac:dyDescent="0.25"/>
    <row r="109" s="81" customFormat="1" ht="42" customHeight="1" x14ac:dyDescent="0.25"/>
    <row r="110" s="81" customFormat="1" ht="42" customHeight="1" x14ac:dyDescent="0.25"/>
    <row r="111" s="81" customFormat="1" ht="42" customHeight="1" x14ac:dyDescent="0.25"/>
    <row r="112" s="81" customFormat="1" ht="42" customHeight="1" x14ac:dyDescent="0.25"/>
    <row r="113" s="81" customFormat="1" ht="42" customHeight="1" x14ac:dyDescent="0.25"/>
    <row r="114" s="81" customFormat="1" ht="42" customHeight="1" x14ac:dyDescent="0.25"/>
    <row r="115" s="81" customFormat="1" ht="42" customHeight="1" x14ac:dyDescent="0.25"/>
    <row r="116" s="81" customFormat="1" ht="42" customHeight="1" x14ac:dyDescent="0.25"/>
    <row r="117" s="81" customFormat="1" ht="42" customHeight="1" x14ac:dyDescent="0.25"/>
    <row r="118" s="81" customFormat="1" ht="42" customHeight="1" x14ac:dyDescent="0.25"/>
    <row r="119" s="81" customFormat="1" ht="42" customHeight="1" x14ac:dyDescent="0.25"/>
    <row r="120" s="81" customFormat="1" ht="42" customHeight="1" x14ac:dyDescent="0.25"/>
    <row r="121" s="81" customFormat="1" ht="42" customHeight="1" x14ac:dyDescent="0.25"/>
    <row r="122" s="81" customFormat="1" ht="42" customHeight="1" x14ac:dyDescent="0.25"/>
    <row r="123" s="81" customFormat="1" ht="42" customHeight="1" x14ac:dyDescent="0.25"/>
    <row r="124" s="81" customFormat="1" ht="42" customHeight="1" x14ac:dyDescent="0.25"/>
    <row r="125" s="81" customFormat="1" ht="42" customHeight="1" x14ac:dyDescent="0.25"/>
    <row r="126" s="81" customFormat="1" ht="42" customHeight="1" x14ac:dyDescent="0.25"/>
  </sheetData>
  <dataConsolidate/>
  <mergeCells count="1">
    <mergeCell ref="B1:F1"/>
  </mergeCells>
  <pageMargins left="0.7" right="0.7" top="0.75" bottom="0.75" header="0.3" footer="0.3"/>
  <pageSetup paperSize="9"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Q22"/>
  <sheetViews>
    <sheetView zoomScale="60" zoomScaleNormal="60" workbookViewId="0">
      <selection activeCell="K12" sqref="K12"/>
    </sheetView>
  </sheetViews>
  <sheetFormatPr baseColWidth="10" defaultColWidth="11.42578125" defaultRowHeight="15" x14ac:dyDescent="0.25"/>
  <cols>
    <col min="1" max="1" width="5" style="95" customWidth="1"/>
    <col min="2" max="2" width="33.42578125" style="95" customWidth="1"/>
    <col min="3" max="3" width="42.7109375" style="95" customWidth="1"/>
    <col min="4" max="4" width="21" style="95" customWidth="1"/>
    <col min="5" max="8" width="8.5703125" style="95" customWidth="1"/>
    <col min="9" max="9" width="33.42578125" style="95" customWidth="1"/>
    <col min="10" max="16384" width="11.42578125" style="95"/>
  </cols>
  <sheetData>
    <row r="1" spans="2:17" ht="48.75" customHeight="1" x14ac:dyDescent="0.25">
      <c r="B1" s="168" t="s">
        <v>104</v>
      </c>
      <c r="C1" s="168"/>
      <c r="D1" s="168"/>
      <c r="E1" s="168"/>
      <c r="F1" s="168"/>
      <c r="G1" s="168"/>
      <c r="H1" s="168"/>
      <c r="I1" s="168"/>
    </row>
    <row r="3" spans="2:17" ht="44.25" customHeight="1" x14ac:dyDescent="0.25">
      <c r="B3" s="169" t="s">
        <v>105</v>
      </c>
      <c r="C3" s="641" t="s">
        <v>890</v>
      </c>
      <c r="D3" s="642"/>
      <c r="E3" s="642"/>
      <c r="F3" s="642"/>
      <c r="G3" s="642"/>
      <c r="H3" s="642"/>
      <c r="I3" s="643"/>
    </row>
    <row r="4" spans="2:17" ht="125.25" customHeight="1" x14ac:dyDescent="0.25">
      <c r="B4" s="170" t="s">
        <v>106</v>
      </c>
      <c r="C4" s="644" t="s">
        <v>107</v>
      </c>
      <c r="D4" s="644"/>
      <c r="E4" s="644"/>
      <c r="F4" s="644"/>
      <c r="G4" s="644"/>
      <c r="H4" s="644"/>
      <c r="I4" s="644"/>
    </row>
    <row r="6" spans="2:17" ht="18.75" x14ac:dyDescent="0.25">
      <c r="B6" s="171" t="s">
        <v>56</v>
      </c>
      <c r="C6" s="171"/>
      <c r="D6" s="171"/>
      <c r="E6" s="171"/>
      <c r="F6" s="171"/>
      <c r="G6" s="171"/>
    </row>
    <row r="8" spans="2:17" ht="33.75" customHeight="1" x14ac:dyDescent="0.25">
      <c r="B8" s="645" t="s">
        <v>108</v>
      </c>
      <c r="C8" s="646"/>
      <c r="D8" s="646"/>
      <c r="E8" s="646"/>
      <c r="F8" s="646"/>
      <c r="G8" s="646"/>
      <c r="H8" s="646"/>
      <c r="I8" s="647"/>
    </row>
    <row r="9" spans="2:17" ht="27.75" customHeight="1" x14ac:dyDescent="0.25">
      <c r="B9" s="648" t="s">
        <v>250</v>
      </c>
      <c r="C9" s="649"/>
      <c r="D9" s="649"/>
      <c r="E9" s="649"/>
      <c r="F9" s="649"/>
      <c r="G9" s="649"/>
      <c r="H9" s="649"/>
      <c r="I9" s="650"/>
    </row>
    <row r="10" spans="2:17" ht="19.5" customHeight="1" x14ac:dyDescent="0.25">
      <c r="B10" s="639" t="s">
        <v>109</v>
      </c>
      <c r="C10" s="639"/>
      <c r="D10" s="640" t="s">
        <v>110</v>
      </c>
      <c r="E10" s="640"/>
      <c r="F10" s="640"/>
      <c r="G10" s="640"/>
      <c r="H10" s="640"/>
      <c r="I10" s="640"/>
    </row>
    <row r="11" spans="2:17" ht="31.5" x14ac:dyDescent="0.25">
      <c r="B11" s="172" t="s">
        <v>111</v>
      </c>
      <c r="C11" s="172" t="s">
        <v>112</v>
      </c>
      <c r="D11" s="173" t="s">
        <v>111</v>
      </c>
      <c r="E11" s="173" t="s">
        <v>113</v>
      </c>
      <c r="F11" s="173" t="s">
        <v>114</v>
      </c>
      <c r="G11" s="173" t="s">
        <v>115</v>
      </c>
      <c r="H11" s="173" t="s">
        <v>116</v>
      </c>
      <c r="I11" s="173" t="s">
        <v>112</v>
      </c>
    </row>
    <row r="12" spans="2:17" ht="103.5" customHeight="1" x14ac:dyDescent="0.25">
      <c r="B12" s="174" t="s">
        <v>117</v>
      </c>
      <c r="C12" s="175"/>
      <c r="D12" s="176" t="s">
        <v>118</v>
      </c>
      <c r="E12" s="177"/>
      <c r="F12" s="177"/>
      <c r="G12" s="177"/>
      <c r="H12" s="177"/>
      <c r="I12" s="178"/>
    </row>
    <row r="13" spans="2:17" ht="75.75" customHeight="1" x14ac:dyDescent="0.25">
      <c r="B13" s="179" t="s">
        <v>54</v>
      </c>
      <c r="C13" s="179"/>
      <c r="D13" s="178" t="s">
        <v>1</v>
      </c>
      <c r="E13" s="177"/>
      <c r="F13" s="177"/>
      <c r="G13" s="177"/>
      <c r="H13" s="177"/>
      <c r="I13" s="178"/>
    </row>
    <row r="14" spans="2:17" ht="85.5" customHeight="1" x14ac:dyDescent="0.25">
      <c r="B14" s="174" t="s">
        <v>119</v>
      </c>
      <c r="C14" s="180"/>
      <c r="D14" s="178" t="s">
        <v>120</v>
      </c>
      <c r="E14" s="177"/>
      <c r="F14" s="177"/>
      <c r="G14" s="177"/>
      <c r="H14" s="177"/>
      <c r="I14" s="178"/>
    </row>
    <row r="15" spans="2:17" ht="96" customHeight="1" x14ac:dyDescent="0.25">
      <c r="B15" s="174" t="s">
        <v>121</v>
      </c>
      <c r="C15" s="180"/>
      <c r="D15" s="178" t="s">
        <v>122</v>
      </c>
      <c r="E15" s="177"/>
      <c r="F15" s="177"/>
      <c r="G15" s="177"/>
      <c r="H15" s="177"/>
      <c r="I15" s="178"/>
      <c r="K15" s="81"/>
      <c r="L15" s="81"/>
      <c r="M15" s="81"/>
      <c r="N15" s="81"/>
      <c r="O15" s="81"/>
      <c r="P15" s="81"/>
      <c r="Q15" s="81"/>
    </row>
    <row r="16" spans="2:17" ht="84" customHeight="1" x14ac:dyDescent="0.25">
      <c r="B16" s="174" t="s">
        <v>123</v>
      </c>
      <c r="C16" s="181"/>
      <c r="D16" s="178" t="s">
        <v>124</v>
      </c>
      <c r="E16" s="177"/>
      <c r="F16" s="177"/>
      <c r="G16" s="177"/>
      <c r="H16" s="177"/>
      <c r="I16" s="178"/>
      <c r="K16" s="81"/>
      <c r="L16" s="638"/>
      <c r="M16" s="638"/>
      <c r="N16" s="638"/>
      <c r="O16" s="638"/>
      <c r="P16" s="81"/>
      <c r="Q16" s="81"/>
    </row>
    <row r="17" spans="2:17" x14ac:dyDescent="0.25">
      <c r="K17" s="81"/>
      <c r="L17" s="81"/>
      <c r="M17" s="81"/>
      <c r="N17" s="81"/>
      <c r="O17" s="81"/>
      <c r="P17" s="81"/>
      <c r="Q17" s="81"/>
    </row>
    <row r="18" spans="2:17" x14ac:dyDescent="0.25">
      <c r="B18" s="182"/>
      <c r="K18" s="81"/>
      <c r="L18" s="81"/>
      <c r="M18" s="81"/>
      <c r="N18" s="81"/>
      <c r="O18" s="81"/>
      <c r="P18" s="81"/>
      <c r="Q18" s="81"/>
    </row>
    <row r="19" spans="2:17" x14ac:dyDescent="0.25">
      <c r="K19" s="81"/>
      <c r="L19" s="81"/>
      <c r="M19" s="81"/>
      <c r="N19" s="81"/>
      <c r="O19" s="81"/>
      <c r="P19" s="81"/>
      <c r="Q19" s="81"/>
    </row>
    <row r="20" spans="2:17" x14ac:dyDescent="0.25">
      <c r="K20" s="81"/>
      <c r="L20" s="81"/>
      <c r="M20" s="81"/>
      <c r="N20" s="81"/>
      <c r="O20" s="81"/>
      <c r="P20" s="81"/>
      <c r="Q20" s="81"/>
    </row>
    <row r="21" spans="2:17" x14ac:dyDescent="0.25">
      <c r="K21" s="81"/>
      <c r="L21" s="81"/>
      <c r="M21" s="81"/>
      <c r="N21" s="81"/>
      <c r="O21" s="81"/>
      <c r="P21" s="81"/>
      <c r="Q21" s="81"/>
    </row>
    <row r="22" spans="2:17" x14ac:dyDescent="0.25">
      <c r="K22" s="81"/>
      <c r="L22" s="81"/>
      <c r="M22" s="81"/>
      <c r="N22" s="81"/>
      <c r="O22" s="81"/>
      <c r="P22" s="81"/>
      <c r="Q22" s="81"/>
    </row>
  </sheetData>
  <mergeCells count="7">
    <mergeCell ref="L16:O16"/>
    <mergeCell ref="B10:C10"/>
    <mergeCell ref="D10:I10"/>
    <mergeCell ref="C3:I3"/>
    <mergeCell ref="C4:I4"/>
    <mergeCell ref="B8:I8"/>
    <mergeCell ref="B9:I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Carátula</vt:lpstr>
      <vt:lpstr>Contenido</vt:lpstr>
      <vt:lpstr>1_Catálogo_Productos_2025</vt:lpstr>
      <vt:lpstr>3_POM</vt:lpstr>
      <vt:lpstr>4_POA (generado_en_SIPLAN_G)</vt:lpstr>
      <vt:lpstr>5_Disponibilidad Financiera</vt:lpstr>
      <vt:lpstr>6_Indicadores_POA</vt:lpstr>
      <vt:lpstr>7_Hoja_productos</vt:lpstr>
      <vt:lpstr>2_Estructura programatica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Miosoti Cifuentes Soto</dc:creator>
  <cp:keywords>Metodología</cp:keywords>
  <cp:lastModifiedBy>Mynor Estuardo Perez Cardona</cp:lastModifiedBy>
  <cp:revision/>
  <cp:lastPrinted>2023-07-26T18:18:39Z</cp:lastPrinted>
  <dcterms:created xsi:type="dcterms:W3CDTF">2016-03-03T12:26:08Z</dcterms:created>
  <dcterms:modified xsi:type="dcterms:W3CDTF">2024-10-10T14:59:40Z</dcterms:modified>
</cp:coreProperties>
</file>